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sumo Papel - Jornais\2026\"/>
    </mc:Choice>
  </mc:AlternateContent>
  <xr:revisionPtr revIDLastSave="0" documentId="13_ncr:1_{2030E972-A86A-42A1-8085-D7B7A47E2C9B}" xr6:coauthVersionLast="47" xr6:coauthVersionMax="47" xr10:uidLastSave="{00000000-0000-0000-0000-000000000000}"/>
  <bookViews>
    <workbookView xWindow="-120" yWindow="-120" windowWidth="25440" windowHeight="15270" xr2:uid="{5D212D33-0C1C-4069-B128-E068AAA33F56}"/>
  </bookViews>
  <sheets>
    <sheet name="140-45" sheetId="1" r:id="rId1"/>
    <sheet name="70-45" sheetId="4" r:id="rId2"/>
    <sheet name="35-45" sheetId="5" r:id="rId3"/>
    <sheet name="105-45" sheetId="7" r:id="rId4"/>
    <sheet name="140-42,5" sheetId="2" r:id="rId5"/>
    <sheet name="70-42,5" sheetId="3" r:id="rId6"/>
    <sheet name="35-42,5" sheetId="6" r:id="rId7"/>
    <sheet name="Resumo" sheetId="8" r:id="rId8"/>
  </sheets>
  <externalReferences>
    <externalReference r:id="rId9"/>
    <externalReference r:id="rId10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8" i="6" l="1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69" i="6" s="1"/>
  <c r="V6" i="8" s="1"/>
  <c r="V18" i="8" s="1"/>
  <c r="I7" i="6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69" i="3" s="1"/>
  <c r="S6" i="8" s="1"/>
  <c r="S18" i="8" s="1"/>
  <c r="I8" i="3"/>
  <c r="I7" i="3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9" i="2"/>
  <c r="P6" i="8" s="1"/>
  <c r="P18" i="8" s="1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9" i="5" s="1"/>
  <c r="J6" i="8" s="1"/>
  <c r="J18" i="8" s="1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8" i="1"/>
  <c r="I66" i="1"/>
  <c r="I64" i="1"/>
  <c r="I62" i="1"/>
  <c r="I60" i="1"/>
  <c r="I58" i="1"/>
  <c r="I56" i="1"/>
  <c r="I54" i="1"/>
  <c r="I52" i="1"/>
  <c r="I50" i="1"/>
  <c r="I48" i="1"/>
  <c r="I46" i="1"/>
  <c r="I44" i="1"/>
  <c r="I42" i="1"/>
  <c r="I40" i="1"/>
  <c r="I38" i="1"/>
  <c r="I36" i="1"/>
  <c r="I34" i="1"/>
  <c r="I32" i="1"/>
  <c r="I30" i="1"/>
  <c r="I28" i="1"/>
  <c r="I26" i="1"/>
  <c r="I24" i="1"/>
  <c r="I18" i="1"/>
  <c r="I16" i="1"/>
  <c r="I14" i="1"/>
  <c r="I20" i="1"/>
  <c r="I22" i="1"/>
  <c r="I12" i="1"/>
  <c r="I10" i="1"/>
  <c r="I8" i="1"/>
  <c r="I69" i="4"/>
  <c r="G6" i="8" s="1"/>
  <c r="G18" i="8" s="1"/>
  <c r="I67" i="1"/>
  <c r="I65" i="1"/>
  <c r="I63" i="1"/>
  <c r="I61" i="1"/>
  <c r="I59" i="1"/>
  <c r="I57" i="1"/>
  <c r="I55" i="1"/>
  <c r="I53" i="1"/>
  <c r="I51" i="1"/>
  <c r="I49" i="1"/>
  <c r="I47" i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I19" i="1"/>
  <c r="I17" i="1"/>
  <c r="I15" i="1"/>
  <c r="I13" i="1"/>
  <c r="I9" i="1"/>
  <c r="C18" i="8"/>
  <c r="O18" i="8"/>
  <c r="U18" i="8"/>
  <c r="U6" i="8"/>
  <c r="R6" i="8"/>
  <c r="R18" i="8" s="1"/>
  <c r="M6" i="8"/>
  <c r="M18" i="8" s="1"/>
  <c r="T6" i="8"/>
  <c r="T18" i="8" s="1"/>
  <c r="O6" i="8"/>
  <c r="L6" i="8"/>
  <c r="L18" i="8" s="1"/>
  <c r="K6" i="8"/>
  <c r="K18" i="8" s="1"/>
  <c r="I6" i="8"/>
  <c r="I18" i="8" s="1"/>
  <c r="H6" i="8"/>
  <c r="H18" i="8" s="1"/>
  <c r="F6" i="8"/>
  <c r="F18" i="8" s="1"/>
  <c r="C6" i="8"/>
  <c r="G69" i="6"/>
  <c r="F69" i="6"/>
  <c r="E69" i="6"/>
  <c r="D69" i="6"/>
  <c r="C69" i="6"/>
  <c r="G69" i="3"/>
  <c r="F69" i="3"/>
  <c r="Q6" i="8" s="1"/>
  <c r="Q18" i="8" s="1"/>
  <c r="E69" i="3"/>
  <c r="D69" i="3"/>
  <c r="C69" i="3"/>
  <c r="G69" i="2"/>
  <c r="F69" i="2"/>
  <c r="N6" i="8" s="1"/>
  <c r="N18" i="8" s="1"/>
  <c r="E69" i="2"/>
  <c r="D69" i="2"/>
  <c r="C69" i="2"/>
  <c r="K69" i="7"/>
  <c r="I69" i="7"/>
  <c r="G69" i="7"/>
  <c r="F69" i="7"/>
  <c r="E69" i="7"/>
  <c r="D69" i="7"/>
  <c r="C69" i="7"/>
  <c r="G69" i="5"/>
  <c r="F69" i="5"/>
  <c r="E69" i="5"/>
  <c r="D69" i="5"/>
  <c r="C69" i="5"/>
  <c r="G69" i="4"/>
  <c r="F69" i="4"/>
  <c r="E6" i="8" s="1"/>
  <c r="E18" i="8" s="1"/>
  <c r="E69" i="4"/>
  <c r="D69" i="4"/>
  <c r="C69" i="4"/>
  <c r="C69" i="1"/>
  <c r="G7" i="1"/>
  <c r="I7" i="1" l="1"/>
  <c r="I11" i="1"/>
  <c r="J19" i="8"/>
  <c r="H19" i="8"/>
  <c r="V19" i="8"/>
  <c r="T19" i="8"/>
  <c r="K19" i="8"/>
  <c r="M19" i="8"/>
  <c r="S19" i="8"/>
  <c r="Q19" i="8"/>
  <c r="P19" i="8"/>
  <c r="G19" i="8"/>
  <c r="E19" i="8"/>
  <c r="N19" i="8"/>
  <c r="T20" i="8" l="1"/>
  <c r="H20" i="8"/>
  <c r="N20" i="8"/>
  <c r="E20" i="8"/>
  <c r="K20" i="8"/>
  <c r="G68" i="7" l="1"/>
  <c r="K68" i="7" s="1"/>
  <c r="G67" i="7"/>
  <c r="K67" i="7" s="1"/>
  <c r="K66" i="7"/>
  <c r="G66" i="7"/>
  <c r="G65" i="7"/>
  <c r="K65" i="7" s="1"/>
  <c r="G64" i="7"/>
  <c r="K64" i="7" s="1"/>
  <c r="K63" i="7"/>
  <c r="G63" i="7"/>
  <c r="G62" i="7"/>
  <c r="K62" i="7" s="1"/>
  <c r="G61" i="7"/>
  <c r="K61" i="7" s="1"/>
  <c r="K60" i="7"/>
  <c r="G60" i="7"/>
  <c r="G59" i="7"/>
  <c r="K59" i="7" s="1"/>
  <c r="G58" i="7"/>
  <c r="K58" i="7" s="1"/>
  <c r="K57" i="7"/>
  <c r="G57" i="7"/>
  <c r="G56" i="7"/>
  <c r="K56" i="7" s="1"/>
  <c r="G55" i="7"/>
  <c r="K55" i="7" s="1"/>
  <c r="K54" i="7"/>
  <c r="G54" i="7"/>
  <c r="G53" i="7"/>
  <c r="K53" i="7" s="1"/>
  <c r="G52" i="7"/>
  <c r="K52" i="7" s="1"/>
  <c r="K51" i="7"/>
  <c r="G51" i="7"/>
  <c r="G50" i="7"/>
  <c r="K50" i="7" s="1"/>
  <c r="G49" i="7"/>
  <c r="K49" i="7" s="1"/>
  <c r="K48" i="7"/>
  <c r="G48" i="7"/>
  <c r="G47" i="7"/>
  <c r="K47" i="7" s="1"/>
  <c r="G46" i="7"/>
  <c r="K46" i="7" s="1"/>
  <c r="K45" i="7"/>
  <c r="G45" i="7"/>
  <c r="G44" i="7"/>
  <c r="K44" i="7" s="1"/>
  <c r="G43" i="7"/>
  <c r="K43" i="7" s="1"/>
  <c r="K42" i="7"/>
  <c r="G42" i="7"/>
  <c r="G41" i="7"/>
  <c r="K41" i="7" s="1"/>
  <c r="G40" i="7"/>
  <c r="K40" i="7" s="1"/>
  <c r="K39" i="7"/>
  <c r="G39" i="7"/>
  <c r="G38" i="7"/>
  <c r="K38" i="7" s="1"/>
  <c r="G37" i="7"/>
  <c r="K37" i="7" s="1"/>
  <c r="K36" i="7"/>
  <c r="G36" i="7"/>
  <c r="G35" i="7"/>
  <c r="K35" i="7" s="1"/>
  <c r="G34" i="7"/>
  <c r="K34" i="7" s="1"/>
  <c r="K33" i="7"/>
  <c r="G33" i="7"/>
  <c r="G32" i="7"/>
  <c r="K32" i="7" s="1"/>
  <c r="G31" i="7"/>
  <c r="K31" i="7" s="1"/>
  <c r="K30" i="7"/>
  <c r="G30" i="7"/>
  <c r="G29" i="7"/>
  <c r="K29" i="7" s="1"/>
  <c r="G28" i="7"/>
  <c r="K28" i="7" s="1"/>
  <c r="K27" i="7"/>
  <c r="G27" i="7"/>
  <c r="G26" i="7"/>
  <c r="K26" i="7" s="1"/>
  <c r="G25" i="7"/>
  <c r="K25" i="7" s="1"/>
  <c r="K24" i="7"/>
  <c r="G24" i="7"/>
  <c r="G23" i="7"/>
  <c r="K23" i="7" s="1"/>
  <c r="G22" i="7"/>
  <c r="K22" i="7" s="1"/>
  <c r="K21" i="7"/>
  <c r="G21" i="7"/>
  <c r="G20" i="7"/>
  <c r="K20" i="7" s="1"/>
  <c r="G19" i="7"/>
  <c r="K19" i="7" s="1"/>
  <c r="K18" i="7"/>
  <c r="G18" i="7"/>
  <c r="G17" i="7"/>
  <c r="K17" i="7" s="1"/>
  <c r="G16" i="7"/>
  <c r="K16" i="7" s="1"/>
  <c r="K15" i="7"/>
  <c r="G15" i="7"/>
  <c r="G14" i="7"/>
  <c r="K14" i="7" s="1"/>
  <c r="G13" i="7"/>
  <c r="K13" i="7" s="1"/>
  <c r="K12" i="7"/>
  <c r="G12" i="7"/>
  <c r="G11" i="7"/>
  <c r="K11" i="7" s="1"/>
  <c r="G10" i="7"/>
  <c r="K10" i="7" s="1"/>
  <c r="K9" i="7"/>
  <c r="G9" i="7"/>
  <c r="G8" i="7"/>
  <c r="K8" i="7" s="1"/>
  <c r="J7" i="7"/>
  <c r="J8" i="7" s="1"/>
  <c r="J9" i="7" s="1"/>
  <c r="J10" i="7" s="1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J47" i="7" s="1"/>
  <c r="J48" i="7" s="1"/>
  <c r="J49" i="7" s="1"/>
  <c r="J50" i="7" s="1"/>
  <c r="J51" i="7" s="1"/>
  <c r="J52" i="7" s="1"/>
  <c r="J53" i="7" s="1"/>
  <c r="J54" i="7" s="1"/>
  <c r="J55" i="7" s="1"/>
  <c r="J56" i="7" s="1"/>
  <c r="J57" i="7" s="1"/>
  <c r="J58" i="7" s="1"/>
  <c r="J59" i="7" s="1"/>
  <c r="J60" i="7" s="1"/>
  <c r="J61" i="7" s="1"/>
  <c r="J62" i="7" s="1"/>
  <c r="J63" i="7" s="1"/>
  <c r="J64" i="7" s="1"/>
  <c r="J65" i="7" s="1"/>
  <c r="J66" i="7" s="1"/>
  <c r="J67" i="7" s="1"/>
  <c r="J68" i="7" s="1"/>
  <c r="G7" i="7"/>
  <c r="K7" i="7" s="1"/>
  <c r="K68" i="6"/>
  <c r="G68" i="6"/>
  <c r="K67" i="6"/>
  <c r="G67" i="6"/>
  <c r="G66" i="6"/>
  <c r="K66" i="6" s="1"/>
  <c r="K65" i="6"/>
  <c r="G65" i="6"/>
  <c r="K64" i="6"/>
  <c r="G64" i="6"/>
  <c r="G63" i="6"/>
  <c r="K63" i="6" s="1"/>
  <c r="K62" i="6"/>
  <c r="G62" i="6"/>
  <c r="K61" i="6"/>
  <c r="G61" i="6"/>
  <c r="G60" i="6"/>
  <c r="K60" i="6" s="1"/>
  <c r="K59" i="6"/>
  <c r="G59" i="6"/>
  <c r="K58" i="6"/>
  <c r="G58" i="6"/>
  <c r="G57" i="6"/>
  <c r="K57" i="6" s="1"/>
  <c r="K56" i="6"/>
  <c r="G56" i="6"/>
  <c r="K55" i="6"/>
  <c r="G55" i="6"/>
  <c r="G54" i="6"/>
  <c r="K54" i="6" s="1"/>
  <c r="K53" i="6"/>
  <c r="G53" i="6"/>
  <c r="K52" i="6"/>
  <c r="G52" i="6"/>
  <c r="G51" i="6"/>
  <c r="K51" i="6" s="1"/>
  <c r="K50" i="6"/>
  <c r="G50" i="6"/>
  <c r="K49" i="6"/>
  <c r="G49" i="6"/>
  <c r="G48" i="6"/>
  <c r="K48" i="6" s="1"/>
  <c r="K47" i="6"/>
  <c r="G47" i="6"/>
  <c r="K46" i="6"/>
  <c r="G46" i="6"/>
  <c r="G45" i="6"/>
  <c r="K45" i="6" s="1"/>
  <c r="K44" i="6"/>
  <c r="G44" i="6"/>
  <c r="K43" i="6"/>
  <c r="G43" i="6"/>
  <c r="G42" i="6"/>
  <c r="K42" i="6" s="1"/>
  <c r="K41" i="6"/>
  <c r="G41" i="6"/>
  <c r="K40" i="6"/>
  <c r="G40" i="6"/>
  <c r="G39" i="6"/>
  <c r="K39" i="6" s="1"/>
  <c r="K38" i="6"/>
  <c r="G38" i="6"/>
  <c r="K37" i="6"/>
  <c r="G37" i="6"/>
  <c r="G36" i="6"/>
  <c r="K36" i="6" s="1"/>
  <c r="K35" i="6"/>
  <c r="G35" i="6"/>
  <c r="K34" i="6"/>
  <c r="G34" i="6"/>
  <c r="G33" i="6"/>
  <c r="K33" i="6" s="1"/>
  <c r="K32" i="6"/>
  <c r="G32" i="6"/>
  <c r="K31" i="6"/>
  <c r="G31" i="6"/>
  <c r="G30" i="6"/>
  <c r="K30" i="6" s="1"/>
  <c r="K29" i="6"/>
  <c r="G29" i="6"/>
  <c r="K28" i="6"/>
  <c r="G28" i="6"/>
  <c r="G27" i="6"/>
  <c r="K27" i="6" s="1"/>
  <c r="K26" i="6"/>
  <c r="G26" i="6"/>
  <c r="K25" i="6"/>
  <c r="G25" i="6"/>
  <c r="G24" i="6"/>
  <c r="K24" i="6" s="1"/>
  <c r="K23" i="6"/>
  <c r="G23" i="6"/>
  <c r="K22" i="6"/>
  <c r="G22" i="6"/>
  <c r="G21" i="6"/>
  <c r="K21" i="6" s="1"/>
  <c r="K20" i="6"/>
  <c r="G20" i="6"/>
  <c r="K19" i="6"/>
  <c r="G19" i="6"/>
  <c r="G18" i="6"/>
  <c r="K18" i="6" s="1"/>
  <c r="K17" i="6"/>
  <c r="G17" i="6"/>
  <c r="K16" i="6"/>
  <c r="G16" i="6"/>
  <c r="G15" i="6"/>
  <c r="K15" i="6" s="1"/>
  <c r="K14" i="6"/>
  <c r="G14" i="6"/>
  <c r="K13" i="6"/>
  <c r="G13" i="6"/>
  <c r="G12" i="6"/>
  <c r="K12" i="6" s="1"/>
  <c r="K11" i="6"/>
  <c r="G11" i="6"/>
  <c r="K10" i="6"/>
  <c r="G10" i="6"/>
  <c r="K9" i="6"/>
  <c r="G9" i="6"/>
  <c r="K8" i="6"/>
  <c r="G8" i="6"/>
  <c r="J7" i="6"/>
  <c r="G7" i="6"/>
  <c r="H7" i="6" s="1"/>
  <c r="G68" i="3"/>
  <c r="K68" i="3" s="1"/>
  <c r="G67" i="3"/>
  <c r="K67" i="3" s="1"/>
  <c r="K66" i="3"/>
  <c r="G66" i="3"/>
  <c r="G65" i="3"/>
  <c r="K65" i="3" s="1"/>
  <c r="G64" i="3"/>
  <c r="K64" i="3" s="1"/>
  <c r="K63" i="3"/>
  <c r="G63" i="3"/>
  <c r="G62" i="3"/>
  <c r="K62" i="3" s="1"/>
  <c r="G61" i="3"/>
  <c r="K61" i="3" s="1"/>
  <c r="K60" i="3"/>
  <c r="G60" i="3"/>
  <c r="G59" i="3"/>
  <c r="K59" i="3" s="1"/>
  <c r="G58" i="3"/>
  <c r="K58" i="3" s="1"/>
  <c r="K57" i="3"/>
  <c r="G57" i="3"/>
  <c r="G56" i="3"/>
  <c r="K56" i="3" s="1"/>
  <c r="G55" i="3"/>
  <c r="K55" i="3" s="1"/>
  <c r="K54" i="3"/>
  <c r="G54" i="3"/>
  <c r="G53" i="3"/>
  <c r="K53" i="3" s="1"/>
  <c r="G52" i="3"/>
  <c r="K52" i="3" s="1"/>
  <c r="K51" i="3"/>
  <c r="G51" i="3"/>
  <c r="G50" i="3"/>
  <c r="K50" i="3" s="1"/>
  <c r="G49" i="3"/>
  <c r="K49" i="3" s="1"/>
  <c r="K48" i="3"/>
  <c r="G48" i="3"/>
  <c r="G47" i="3"/>
  <c r="K47" i="3" s="1"/>
  <c r="G46" i="3"/>
  <c r="K46" i="3" s="1"/>
  <c r="K45" i="3"/>
  <c r="G45" i="3"/>
  <c r="G44" i="3"/>
  <c r="K44" i="3" s="1"/>
  <c r="G43" i="3"/>
  <c r="K43" i="3" s="1"/>
  <c r="K42" i="3"/>
  <c r="G42" i="3"/>
  <c r="G41" i="3"/>
  <c r="K41" i="3" s="1"/>
  <c r="G40" i="3"/>
  <c r="K40" i="3" s="1"/>
  <c r="K39" i="3"/>
  <c r="G39" i="3"/>
  <c r="G38" i="3"/>
  <c r="K38" i="3" s="1"/>
  <c r="G37" i="3"/>
  <c r="K37" i="3" s="1"/>
  <c r="K36" i="3"/>
  <c r="G36" i="3"/>
  <c r="G35" i="3"/>
  <c r="K35" i="3" s="1"/>
  <c r="G34" i="3"/>
  <c r="K34" i="3" s="1"/>
  <c r="K33" i="3"/>
  <c r="G33" i="3"/>
  <c r="G32" i="3"/>
  <c r="K32" i="3" s="1"/>
  <c r="G31" i="3"/>
  <c r="K31" i="3" s="1"/>
  <c r="K30" i="3"/>
  <c r="G30" i="3"/>
  <c r="G29" i="3"/>
  <c r="K29" i="3" s="1"/>
  <c r="G28" i="3"/>
  <c r="K28" i="3" s="1"/>
  <c r="K27" i="3"/>
  <c r="G27" i="3"/>
  <c r="G26" i="3"/>
  <c r="K26" i="3" s="1"/>
  <c r="G25" i="3"/>
  <c r="K25" i="3" s="1"/>
  <c r="K24" i="3"/>
  <c r="G24" i="3"/>
  <c r="G23" i="3"/>
  <c r="K23" i="3" s="1"/>
  <c r="G22" i="3"/>
  <c r="K22" i="3" s="1"/>
  <c r="K21" i="3"/>
  <c r="G21" i="3"/>
  <c r="G20" i="3"/>
  <c r="K20" i="3" s="1"/>
  <c r="G19" i="3"/>
  <c r="K19" i="3" s="1"/>
  <c r="K18" i="3"/>
  <c r="G18" i="3"/>
  <c r="G17" i="3"/>
  <c r="K17" i="3" s="1"/>
  <c r="G16" i="3"/>
  <c r="K16" i="3" s="1"/>
  <c r="K15" i="3"/>
  <c r="G15" i="3"/>
  <c r="G14" i="3"/>
  <c r="K14" i="3" s="1"/>
  <c r="G13" i="3"/>
  <c r="K13" i="3" s="1"/>
  <c r="K12" i="3"/>
  <c r="G12" i="3"/>
  <c r="G11" i="3"/>
  <c r="K11" i="3" s="1"/>
  <c r="G10" i="3"/>
  <c r="K10" i="3" s="1"/>
  <c r="O9" i="3"/>
  <c r="N9" i="3"/>
  <c r="G9" i="3"/>
  <c r="K9" i="3" s="1"/>
  <c r="O8" i="3"/>
  <c r="N8" i="3"/>
  <c r="G8" i="3"/>
  <c r="K8" i="3" s="1"/>
  <c r="K7" i="3"/>
  <c r="J7" i="3"/>
  <c r="G7" i="3"/>
  <c r="H7" i="3" s="1"/>
  <c r="G68" i="5"/>
  <c r="K68" i="5" s="1"/>
  <c r="G67" i="5"/>
  <c r="K67" i="5" s="1"/>
  <c r="K66" i="5"/>
  <c r="G66" i="5"/>
  <c r="G65" i="5"/>
  <c r="K65" i="5" s="1"/>
  <c r="G64" i="5"/>
  <c r="K64" i="5" s="1"/>
  <c r="K63" i="5"/>
  <c r="G63" i="5"/>
  <c r="G62" i="5"/>
  <c r="K62" i="5" s="1"/>
  <c r="G61" i="5"/>
  <c r="K61" i="5" s="1"/>
  <c r="K60" i="5"/>
  <c r="G60" i="5"/>
  <c r="G59" i="5"/>
  <c r="K59" i="5" s="1"/>
  <c r="G58" i="5"/>
  <c r="K58" i="5" s="1"/>
  <c r="K57" i="5"/>
  <c r="G57" i="5"/>
  <c r="G56" i="5"/>
  <c r="K56" i="5" s="1"/>
  <c r="G55" i="5"/>
  <c r="K55" i="5" s="1"/>
  <c r="K54" i="5"/>
  <c r="G54" i="5"/>
  <c r="G53" i="5"/>
  <c r="K53" i="5" s="1"/>
  <c r="G52" i="5"/>
  <c r="K52" i="5" s="1"/>
  <c r="K51" i="5"/>
  <c r="G51" i="5"/>
  <c r="G50" i="5"/>
  <c r="K50" i="5" s="1"/>
  <c r="G49" i="5"/>
  <c r="K49" i="5" s="1"/>
  <c r="K48" i="5"/>
  <c r="G48" i="5"/>
  <c r="G47" i="5"/>
  <c r="K47" i="5" s="1"/>
  <c r="G46" i="5"/>
  <c r="K46" i="5" s="1"/>
  <c r="K45" i="5"/>
  <c r="G45" i="5"/>
  <c r="G44" i="5"/>
  <c r="K44" i="5" s="1"/>
  <c r="G43" i="5"/>
  <c r="K43" i="5" s="1"/>
  <c r="K42" i="5"/>
  <c r="G42" i="5"/>
  <c r="G41" i="5"/>
  <c r="K41" i="5" s="1"/>
  <c r="G40" i="5"/>
  <c r="K40" i="5" s="1"/>
  <c r="K39" i="5"/>
  <c r="G39" i="5"/>
  <c r="G38" i="5"/>
  <c r="K38" i="5" s="1"/>
  <c r="G37" i="5"/>
  <c r="K37" i="5" s="1"/>
  <c r="K36" i="5"/>
  <c r="G36" i="5"/>
  <c r="G35" i="5"/>
  <c r="K35" i="5" s="1"/>
  <c r="G34" i="5"/>
  <c r="K34" i="5" s="1"/>
  <c r="K33" i="5"/>
  <c r="G33" i="5"/>
  <c r="G32" i="5"/>
  <c r="K32" i="5" s="1"/>
  <c r="G31" i="5"/>
  <c r="K31" i="5" s="1"/>
  <c r="K30" i="5"/>
  <c r="G30" i="5"/>
  <c r="G29" i="5"/>
  <c r="K29" i="5" s="1"/>
  <c r="G28" i="5"/>
  <c r="K28" i="5" s="1"/>
  <c r="K27" i="5"/>
  <c r="G27" i="5"/>
  <c r="G26" i="5"/>
  <c r="K26" i="5" s="1"/>
  <c r="G25" i="5"/>
  <c r="K25" i="5" s="1"/>
  <c r="K24" i="5"/>
  <c r="G24" i="5"/>
  <c r="G23" i="5"/>
  <c r="K23" i="5" s="1"/>
  <c r="G22" i="5"/>
  <c r="K22" i="5" s="1"/>
  <c r="K21" i="5"/>
  <c r="G21" i="5"/>
  <c r="G20" i="5"/>
  <c r="K20" i="5" s="1"/>
  <c r="G19" i="5"/>
  <c r="K19" i="5" s="1"/>
  <c r="K18" i="5"/>
  <c r="G18" i="5"/>
  <c r="G17" i="5"/>
  <c r="K17" i="5" s="1"/>
  <c r="G16" i="5"/>
  <c r="K16" i="5" s="1"/>
  <c r="K15" i="5"/>
  <c r="G15" i="5"/>
  <c r="G14" i="5"/>
  <c r="K14" i="5" s="1"/>
  <c r="G13" i="5"/>
  <c r="K13" i="5" s="1"/>
  <c r="K12" i="5"/>
  <c r="G12" i="5"/>
  <c r="G11" i="5"/>
  <c r="K11" i="5" s="1"/>
  <c r="G10" i="5"/>
  <c r="K10" i="5" s="1"/>
  <c r="K9" i="5"/>
  <c r="G9" i="5"/>
  <c r="G8" i="5"/>
  <c r="K8" i="5" s="1"/>
  <c r="J7" i="5"/>
  <c r="G7" i="5"/>
  <c r="K7" i="5" s="1"/>
  <c r="K68" i="4"/>
  <c r="G68" i="4"/>
  <c r="K67" i="4"/>
  <c r="G67" i="4"/>
  <c r="K66" i="4"/>
  <c r="G66" i="4"/>
  <c r="K65" i="4"/>
  <c r="G65" i="4"/>
  <c r="K64" i="4"/>
  <c r="G64" i="4"/>
  <c r="K63" i="4"/>
  <c r="G63" i="4"/>
  <c r="K62" i="4"/>
  <c r="G62" i="4"/>
  <c r="K61" i="4"/>
  <c r="G61" i="4"/>
  <c r="K60" i="4"/>
  <c r="G60" i="4"/>
  <c r="K59" i="4"/>
  <c r="G59" i="4"/>
  <c r="K58" i="4"/>
  <c r="G58" i="4"/>
  <c r="K57" i="4"/>
  <c r="G57" i="4"/>
  <c r="K56" i="4"/>
  <c r="G56" i="4"/>
  <c r="K55" i="4"/>
  <c r="G55" i="4"/>
  <c r="K54" i="4"/>
  <c r="G54" i="4"/>
  <c r="K53" i="4"/>
  <c r="G53" i="4"/>
  <c r="K52" i="4"/>
  <c r="G52" i="4"/>
  <c r="K51" i="4"/>
  <c r="G51" i="4"/>
  <c r="K50" i="4"/>
  <c r="G50" i="4"/>
  <c r="K49" i="4"/>
  <c r="G49" i="4"/>
  <c r="K48" i="4"/>
  <c r="G48" i="4"/>
  <c r="K47" i="4"/>
  <c r="G47" i="4"/>
  <c r="K46" i="4"/>
  <c r="G46" i="4"/>
  <c r="K45" i="4"/>
  <c r="G45" i="4"/>
  <c r="K44" i="4"/>
  <c r="G44" i="4"/>
  <c r="K43" i="4"/>
  <c r="G43" i="4"/>
  <c r="K42" i="4"/>
  <c r="G42" i="4"/>
  <c r="K41" i="4"/>
  <c r="G41" i="4"/>
  <c r="K40" i="4"/>
  <c r="G40" i="4"/>
  <c r="K39" i="4"/>
  <c r="G39" i="4"/>
  <c r="K38" i="4"/>
  <c r="G38" i="4"/>
  <c r="K37" i="4"/>
  <c r="G37" i="4"/>
  <c r="K36" i="4"/>
  <c r="G36" i="4"/>
  <c r="K35" i="4"/>
  <c r="G35" i="4"/>
  <c r="K34" i="4"/>
  <c r="G34" i="4"/>
  <c r="K33" i="4"/>
  <c r="G33" i="4"/>
  <c r="K32" i="4"/>
  <c r="G32" i="4"/>
  <c r="K31" i="4"/>
  <c r="G31" i="4"/>
  <c r="K30" i="4"/>
  <c r="G30" i="4"/>
  <c r="K29" i="4"/>
  <c r="G29" i="4"/>
  <c r="K28" i="4"/>
  <c r="G28" i="4"/>
  <c r="K27" i="4"/>
  <c r="G27" i="4"/>
  <c r="K26" i="4"/>
  <c r="G26" i="4"/>
  <c r="K25" i="4"/>
  <c r="G25" i="4"/>
  <c r="K24" i="4"/>
  <c r="G24" i="4"/>
  <c r="K23" i="4"/>
  <c r="G23" i="4"/>
  <c r="K22" i="4"/>
  <c r="G22" i="4"/>
  <c r="K21" i="4"/>
  <c r="G21" i="4"/>
  <c r="K20" i="4"/>
  <c r="G20" i="4"/>
  <c r="K19" i="4"/>
  <c r="G19" i="4"/>
  <c r="K18" i="4"/>
  <c r="G18" i="4"/>
  <c r="K17" i="4"/>
  <c r="G17" i="4"/>
  <c r="K16" i="4"/>
  <c r="G16" i="4"/>
  <c r="K15" i="4"/>
  <c r="G15" i="4"/>
  <c r="K14" i="4"/>
  <c r="G14" i="4"/>
  <c r="K13" i="4"/>
  <c r="G13" i="4"/>
  <c r="K12" i="4"/>
  <c r="G12" i="4"/>
  <c r="K11" i="4"/>
  <c r="G11" i="4"/>
  <c r="K10" i="4"/>
  <c r="G10" i="4"/>
  <c r="K9" i="4"/>
  <c r="G9" i="4"/>
  <c r="K8" i="4"/>
  <c r="G8" i="4"/>
  <c r="K7" i="4"/>
  <c r="J7" i="4"/>
  <c r="H7" i="4"/>
  <c r="G7" i="4"/>
  <c r="G7" i="2"/>
  <c r="O8" i="2"/>
  <c r="N8" i="2"/>
  <c r="O9" i="2"/>
  <c r="N9" i="2"/>
  <c r="G68" i="2"/>
  <c r="K68" i="2" s="1"/>
  <c r="G67" i="2"/>
  <c r="K67" i="2" s="1"/>
  <c r="K66" i="2"/>
  <c r="G66" i="2"/>
  <c r="G65" i="2"/>
  <c r="K65" i="2" s="1"/>
  <c r="K64" i="2"/>
  <c r="G64" i="2"/>
  <c r="K63" i="2"/>
  <c r="G63" i="2"/>
  <c r="G62" i="2"/>
  <c r="K62" i="2" s="1"/>
  <c r="G61" i="2"/>
  <c r="K61" i="2" s="1"/>
  <c r="G60" i="2"/>
  <c r="K60" i="2" s="1"/>
  <c r="G59" i="2"/>
  <c r="K59" i="2" s="1"/>
  <c r="G58" i="2"/>
  <c r="K58" i="2" s="1"/>
  <c r="K57" i="2"/>
  <c r="G57" i="2"/>
  <c r="G56" i="2"/>
  <c r="K56" i="2" s="1"/>
  <c r="K55" i="2"/>
  <c r="G55" i="2"/>
  <c r="G54" i="2"/>
  <c r="K54" i="2" s="1"/>
  <c r="G53" i="2"/>
  <c r="K53" i="2" s="1"/>
  <c r="K52" i="2"/>
  <c r="G52" i="2"/>
  <c r="G51" i="2"/>
  <c r="K51" i="2" s="1"/>
  <c r="G50" i="2"/>
  <c r="K50" i="2" s="1"/>
  <c r="G49" i="2"/>
  <c r="K49" i="2" s="1"/>
  <c r="G48" i="2"/>
  <c r="K48" i="2" s="1"/>
  <c r="G47" i="2"/>
  <c r="K47" i="2" s="1"/>
  <c r="K46" i="2"/>
  <c r="G46" i="2"/>
  <c r="K45" i="2"/>
  <c r="G45" i="2"/>
  <c r="G44" i="2"/>
  <c r="K44" i="2" s="1"/>
  <c r="G43" i="2"/>
  <c r="K43" i="2" s="1"/>
  <c r="G42" i="2"/>
  <c r="K42" i="2" s="1"/>
  <c r="G41" i="2"/>
  <c r="K41" i="2" s="1"/>
  <c r="G40" i="2"/>
  <c r="K40" i="2" s="1"/>
  <c r="K39" i="2"/>
  <c r="G39" i="2"/>
  <c r="G38" i="2"/>
  <c r="K38" i="2" s="1"/>
  <c r="G37" i="2"/>
  <c r="K37" i="2" s="1"/>
  <c r="G36" i="2"/>
  <c r="K36" i="2" s="1"/>
  <c r="G35" i="2"/>
  <c r="K35" i="2" s="1"/>
  <c r="K34" i="2"/>
  <c r="G34" i="2"/>
  <c r="G33" i="2"/>
  <c r="K33" i="2" s="1"/>
  <c r="G32" i="2"/>
  <c r="K32" i="2" s="1"/>
  <c r="G31" i="2"/>
  <c r="K31" i="2" s="1"/>
  <c r="G30" i="2"/>
  <c r="K30" i="2" s="1"/>
  <c r="G29" i="2"/>
  <c r="K29" i="2" s="1"/>
  <c r="K28" i="2"/>
  <c r="G28" i="2"/>
  <c r="K27" i="2"/>
  <c r="G27" i="2"/>
  <c r="G26" i="2"/>
  <c r="K26" i="2" s="1"/>
  <c r="G25" i="2"/>
  <c r="K25" i="2" s="1"/>
  <c r="G24" i="2"/>
  <c r="K24" i="2" s="1"/>
  <c r="G23" i="2"/>
  <c r="K23" i="2" s="1"/>
  <c r="G22" i="2"/>
  <c r="K22" i="2" s="1"/>
  <c r="K21" i="2"/>
  <c r="G21" i="2"/>
  <c r="G20" i="2"/>
  <c r="K20" i="2" s="1"/>
  <c r="G19" i="2"/>
  <c r="K19" i="2" s="1"/>
  <c r="G18" i="2"/>
  <c r="K18" i="2" s="1"/>
  <c r="G17" i="2"/>
  <c r="K17" i="2" s="1"/>
  <c r="K16" i="2"/>
  <c r="G16" i="2"/>
  <c r="G15" i="2"/>
  <c r="K15" i="2" s="1"/>
  <c r="G14" i="2"/>
  <c r="K14" i="2" s="1"/>
  <c r="G13" i="2"/>
  <c r="K13" i="2" s="1"/>
  <c r="G12" i="2"/>
  <c r="K12" i="2" s="1"/>
  <c r="G11" i="2"/>
  <c r="K11" i="2" s="1"/>
  <c r="K10" i="2"/>
  <c r="G10" i="2"/>
  <c r="K9" i="2"/>
  <c r="G9" i="2"/>
  <c r="G8" i="2"/>
  <c r="K8" i="2" s="1"/>
  <c r="K7" i="2"/>
  <c r="J7" i="2"/>
  <c r="H7" i="2"/>
  <c r="G8" i="1"/>
  <c r="I69" i="1"/>
  <c r="D6" i="8" s="1"/>
  <c r="D18" i="8" s="1"/>
  <c r="D69" i="1"/>
  <c r="E69" i="1"/>
  <c r="F69" i="1"/>
  <c r="B6" i="8" s="1"/>
  <c r="B18" i="8" s="1"/>
  <c r="G69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7" i="1"/>
  <c r="J7" i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H7" i="1"/>
  <c r="H8" i="1" s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K69" i="3" l="1"/>
  <c r="K69" i="2"/>
  <c r="K69" i="5"/>
  <c r="K69" i="4"/>
  <c r="K69" i="1"/>
  <c r="J69" i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D19" i="8"/>
  <c r="B19" i="8"/>
  <c r="J8" i="6"/>
  <c r="J9" i="6" s="1"/>
  <c r="J10" i="6" s="1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J26" i="6" s="1"/>
  <c r="J27" i="6" s="1"/>
  <c r="J28" i="6" s="1"/>
  <c r="J29" i="6" s="1"/>
  <c r="J30" i="6" s="1"/>
  <c r="J31" i="6" s="1"/>
  <c r="J32" i="6" s="1"/>
  <c r="J33" i="6" s="1"/>
  <c r="J34" i="6" s="1"/>
  <c r="J35" i="6" s="1"/>
  <c r="J36" i="6" s="1"/>
  <c r="J37" i="6" s="1"/>
  <c r="J38" i="6" s="1"/>
  <c r="J39" i="6" s="1"/>
  <c r="J40" i="6" s="1"/>
  <c r="J41" i="6" s="1"/>
  <c r="J42" i="6" s="1"/>
  <c r="J43" i="6" s="1"/>
  <c r="J44" i="6" s="1"/>
  <c r="J45" i="6" s="1"/>
  <c r="J46" i="6" s="1"/>
  <c r="J47" i="6" s="1"/>
  <c r="J48" i="6" s="1"/>
  <c r="J49" i="6" s="1"/>
  <c r="J50" i="6" s="1"/>
  <c r="J51" i="6" s="1"/>
  <c r="J52" i="6" s="1"/>
  <c r="J53" i="6" s="1"/>
  <c r="J54" i="6" s="1"/>
  <c r="J55" i="6" s="1"/>
  <c r="J56" i="6" s="1"/>
  <c r="J57" i="6" s="1"/>
  <c r="J58" i="6" s="1"/>
  <c r="J59" i="6" s="1"/>
  <c r="J60" i="6" s="1"/>
  <c r="J61" i="6" s="1"/>
  <c r="J62" i="6" s="1"/>
  <c r="J63" i="6" s="1"/>
  <c r="J64" i="6" s="1"/>
  <c r="J65" i="6" s="1"/>
  <c r="J66" i="6" s="1"/>
  <c r="J67" i="6" s="1"/>
  <c r="J68" i="6" s="1"/>
  <c r="J8" i="2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J34" i="2" s="1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7"/>
  <c r="J8" i="4"/>
  <c r="J9" i="4" s="1"/>
  <c r="H69" i="4"/>
  <c r="H8" i="4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65" i="4" s="1"/>
  <c r="H66" i="4" s="1"/>
  <c r="H67" i="4" s="1"/>
  <c r="H68" i="4" s="1"/>
  <c r="H7" i="7"/>
  <c r="H8" i="6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K7" i="6"/>
  <c r="K69" i="6" s="1"/>
  <c r="H8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s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s="1"/>
  <c r="J8" i="3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J60" i="3" s="1"/>
  <c r="J61" i="3" s="1"/>
  <c r="J62" i="3" s="1"/>
  <c r="J63" i="3" s="1"/>
  <c r="J64" i="3" s="1"/>
  <c r="J65" i="3" s="1"/>
  <c r="J66" i="3" s="1"/>
  <c r="J67" i="3" s="1"/>
  <c r="J68" i="3" s="1"/>
  <c r="J8" i="5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H7" i="5"/>
  <c r="H8" i="2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B20" i="8" l="1"/>
  <c r="H69" i="2"/>
  <c r="J10" i="4"/>
  <c r="J11" i="4" s="1"/>
  <c r="J12" i="4" s="1"/>
  <c r="J13" i="4" s="1"/>
  <c r="J14" i="4" s="1"/>
  <c r="J15" i="4" s="1"/>
  <c r="J16" i="4" s="1"/>
  <c r="J17" i="4" s="1"/>
  <c r="J18" i="4" s="1"/>
  <c r="J19" i="4" s="1"/>
  <c r="J20" i="4" s="1"/>
  <c r="J21" i="4" s="1"/>
  <c r="J22" i="4" s="1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35" i="4" s="1"/>
  <c r="J36" i="4" s="1"/>
  <c r="J37" i="4" s="1"/>
  <c r="J38" i="4" s="1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J51" i="4" s="1"/>
  <c r="J52" i="4" s="1"/>
  <c r="J53" i="4" s="1"/>
  <c r="J54" i="4" s="1"/>
  <c r="J55" i="4" s="1"/>
  <c r="J56" i="4" s="1"/>
  <c r="J57" i="4" s="1"/>
  <c r="J58" i="4" s="1"/>
  <c r="J59" i="4" s="1"/>
  <c r="J60" i="4" s="1"/>
  <c r="J61" i="4" s="1"/>
  <c r="J62" i="4" s="1"/>
  <c r="J63" i="4" s="1"/>
  <c r="J64" i="4" s="1"/>
  <c r="J65" i="4" s="1"/>
  <c r="J66" i="4" s="1"/>
  <c r="J67" i="4" s="1"/>
  <c r="J68" i="4" s="1"/>
  <c r="H69" i="1"/>
  <c r="J69" i="6"/>
  <c r="H69" i="6"/>
  <c r="H69" i="3"/>
  <c r="J69" i="3"/>
  <c r="J69" i="2"/>
  <c r="J69" i="5"/>
  <c r="H8" i="7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J69" i="4" l="1"/>
  <c r="H69" i="7"/>
  <c r="H69" i="5"/>
</calcChain>
</file>

<file path=xl/sharedStrings.xml><?xml version="1.0" encoding="utf-8"?>
<sst xmlns="http://schemas.openxmlformats.org/spreadsheetml/2006/main" count="592" uniqueCount="44">
  <si>
    <t>Data</t>
  </si>
  <si>
    <t>140/45G</t>
  </si>
  <si>
    <t>70/45G</t>
  </si>
  <si>
    <t>70/42.5G</t>
  </si>
  <si>
    <t>Entradas (kg)</t>
  </si>
  <si>
    <t>Total</t>
  </si>
  <si>
    <t>Dif</t>
  </si>
  <si>
    <t>Nº Págs.</t>
  </si>
  <si>
    <t>Tiragem</t>
  </si>
  <si>
    <t>Estragos</t>
  </si>
  <si>
    <t>Saldo</t>
  </si>
  <si>
    <t>Teórico</t>
  </si>
  <si>
    <t>Entradas</t>
  </si>
  <si>
    <t>Real</t>
  </si>
  <si>
    <t>Dif.</t>
  </si>
  <si>
    <t>CM</t>
  </si>
  <si>
    <t>RC</t>
  </si>
  <si>
    <t>Saídas</t>
  </si>
  <si>
    <t>Totais</t>
  </si>
  <si>
    <t>Medialivre</t>
  </si>
  <si>
    <t>140/42,5G</t>
  </si>
  <si>
    <t>35/45G</t>
  </si>
  <si>
    <t>70/42,5G</t>
  </si>
  <si>
    <t>35/42,5G</t>
  </si>
  <si>
    <t>105/45G</t>
  </si>
  <si>
    <t>70/45g</t>
  </si>
  <si>
    <t>35/42.5G</t>
  </si>
  <si>
    <t>Jan.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</si>
  <si>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</si>
  <si>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</si>
  <si>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</si>
  <si>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</si>
  <si>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</si>
  <si>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</si>
  <si>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</si>
  <si>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</si>
  <si>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</si>
  <si>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</si>
  <si>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Mês</t>
  </si>
  <si>
    <t>Dez</t>
  </si>
  <si>
    <t>Saídas / Teório</t>
  </si>
  <si>
    <t>Saída / Real</t>
  </si>
  <si>
    <t>Saldo 31/12/2025</t>
  </si>
  <si>
    <t>Papel Medialivre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</si>
</sst>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9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rgb="FFFF000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0" xfId="0" applyFont="1"/>
    <xf numFmtId="14" fontId="4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4" fillId="0" borderId="1" xfId="0" applyFont="1" applyBorder="1"/>
    <xf numFmtId="0" fontId="1" fillId="3" borderId="1" xfId="0" applyFont="1" applyFill="1" applyBorder="1"/>
    <xf numFmtId="1" fontId="1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6" fillId="2" borderId="2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Consumo%20Papel%20-%20Jornais\2026\Consumo%20MEG%20Correio%20da%20Manh&#227;.xls" TargetMode="External"/><Relationship Id="rId1" Type="http://schemas.openxmlformats.org/officeDocument/2006/relationships/externalLinkPath" Target="Consumo%20MEG%20Correio%20da%20Manh&#22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Consumo%20Papel%20-%20Jornais\2026\Consumo%20MEG%20Record.xls" TargetMode="External"/><Relationship Id="rId1" Type="http://schemas.openxmlformats.org/officeDocument/2006/relationships/externalLinkPath" Target="Consumo%20MEG%20Recor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Resumo"/>
    </sheetNames>
    <sheetDataSet>
      <sheetData sheetId="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Resumo"/>
    </sheetNames>
    <sheetDataSet>
      <sheetData sheetId="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1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1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2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3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4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5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6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7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8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29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0">
        <row r="64">
          <cell r="C64">
            <v>0</v>
          </cell>
        </row>
        <row r="66">
          <cell r="C66">
            <v>0</v>
          </cell>
        </row>
        <row r="68">
          <cell r="C68">
            <v>0</v>
          </cell>
        </row>
        <row r="70">
          <cell r="C70">
            <v>0</v>
          </cell>
        </row>
        <row r="72">
          <cell r="C72">
            <v>0</v>
          </cell>
        </row>
        <row r="74">
          <cell r="C74">
            <v>0</v>
          </cell>
        </row>
      </sheetData>
      <sheetData sheetId="3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97B1-857F-4FEB-8926-BF3D51583342}">
  <dimension ref="A1:L86"/>
  <sheetViews>
    <sheetView tabSelected="1" workbookViewId="0">
      <selection activeCell="O13" sqref="O13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x14ac:dyDescent="0.2">
      <c r="A3" s="35" t="s">
        <v>0</v>
      </c>
      <c r="B3" s="15"/>
      <c r="C3" s="38" t="s">
        <v>1</v>
      </c>
      <c r="D3" s="39"/>
      <c r="E3" s="39"/>
      <c r="F3" s="39"/>
      <c r="G3" s="39"/>
      <c r="H3" s="39"/>
      <c r="I3" s="39"/>
      <c r="J3" s="39"/>
      <c r="K3" s="40"/>
    </row>
    <row r="4" spans="1:12" s="8" customFormat="1" ht="21" customHeight="1" x14ac:dyDescent="0.2">
      <c r="A4" s="35"/>
      <c r="B4" s="14"/>
      <c r="C4" s="44" t="s">
        <v>7</v>
      </c>
      <c r="D4" s="44" t="s">
        <v>8</v>
      </c>
      <c r="E4" s="44" t="s">
        <v>9</v>
      </c>
      <c r="F4" s="16">
        <v>2.2049999999999999E-3</v>
      </c>
      <c r="G4" s="43" t="s">
        <v>11</v>
      </c>
      <c r="H4" s="37"/>
      <c r="I4" s="36" t="s">
        <v>13</v>
      </c>
      <c r="J4" s="37"/>
      <c r="K4" s="17"/>
    </row>
    <row r="5" spans="1:12" x14ac:dyDescent="0.2">
      <c r="A5" s="35"/>
      <c r="B5" s="14"/>
      <c r="C5" s="45"/>
      <c r="D5" s="45"/>
      <c r="E5" s="45"/>
      <c r="F5" s="14" t="s">
        <v>12</v>
      </c>
      <c r="G5" s="14" t="s">
        <v>17</v>
      </c>
      <c r="H5" s="18" t="s">
        <v>10</v>
      </c>
      <c r="I5" s="14" t="s">
        <v>17</v>
      </c>
      <c r="J5" s="18" t="s">
        <v>10</v>
      </c>
      <c r="K5" s="18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'[1]1'!$C$64</f>
        <v>0</v>
      </c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'[2]1'!$C$64</f>
        <v>0</v>
      </c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'[1]2'!$C$64</f>
        <v>0</v>
      </c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'[2]2'!$C$64</f>
        <v>0</v>
      </c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'[1]3'!$C$64</f>
        <v>0</v>
      </c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'[2]3'!$C$64</f>
        <v>0</v>
      </c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'[1]4'!$C$64</f>
        <v>0</v>
      </c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'[2]4'!$C$64</f>
        <v>0</v>
      </c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'[1]5'!$C$64</f>
        <v>0</v>
      </c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'[2]5'!$C$64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'[1]6'!$C$64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'[2]6'!$C$64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'[1]7'!$C$64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'[2]7'!$C$64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'[1]8'!$C$64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'[2]8'!$C$64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'[1]9'!$C$64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'[2]9'!$C$64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'[1]10'!$C$64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'[2]10'!$C$64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'[1]11'!$C$64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'[2]11'!$C$64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'[1]12'!$C$64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'[2]12'!$C$64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'[1]13'!$C$64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'[2]13'!$C$64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'[1]14'!$C$64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'[2]14'!$C$64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'[1]15'!$C$64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'[2]15'!$C$64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'[1]16'!$C$64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'[2]16'!$C$64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'[1]17'!$C$64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'[2]17'!$C$64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'[1]18'!$C$64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'[2]18'!$C$64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'[1]19'!$C$64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'[2]19'!$C$64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'[1]20'!$C$64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'[2]20'!$C$64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'[1]21'!$C$64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'[2]21'!$C$64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'[1]22'!$C$64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'[2]22'!$C$64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'[1]23'!$C$64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'[2]23'!$C$64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'[1]24'!$C$64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'[2]24'!$C$64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'[1]25'!$C$64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'[2]25'!$C$64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'[1]26'!$C$64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'[2]26'!$C$64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'[1]27'!$C$64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'[2]27'!$C$64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'[1]28'!$C$64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'[2]28'!$C$64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'[1]29'!$C$64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'[2]29'!$C$64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'[1]30'!$C$64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'[2]30'!$C$64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'[1]31'!$C$64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'[2]31'!$C$64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" si="4">SUM(H6:H68)</f>
        <v>0</v>
      </c>
      <c r="I69" s="13">
        <f t="shared" ref="I69" si="5">SUM(I6:I68)</f>
        <v>0</v>
      </c>
      <c r="J69" s="13">
        <f t="shared" ref="J69" si="6">SUM(J6:J68)</f>
        <v>0</v>
      </c>
      <c r="K69" s="13">
        <f t="shared" ref="K69" si="7">SUM(K6:K68)</f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3:A64"/>
    <mergeCell ref="A65:A66"/>
    <mergeCell ref="A67:A68"/>
    <mergeCell ref="C4:C5"/>
    <mergeCell ref="D4:D5"/>
    <mergeCell ref="A59:A60"/>
    <mergeCell ref="A61:A62"/>
    <mergeCell ref="A37:A38"/>
    <mergeCell ref="A15:A16"/>
    <mergeCell ref="A17:A18"/>
    <mergeCell ref="A19:A20"/>
    <mergeCell ref="A21:A22"/>
    <mergeCell ref="A23:A24"/>
    <mergeCell ref="A25:A26"/>
    <mergeCell ref="A13:A14"/>
    <mergeCell ref="A55:A56"/>
    <mergeCell ref="A57:A58"/>
    <mergeCell ref="A39:A40"/>
    <mergeCell ref="A41:A42"/>
    <mergeCell ref="A43:A44"/>
    <mergeCell ref="A45:A46"/>
    <mergeCell ref="A47:A48"/>
    <mergeCell ref="A49:A50"/>
    <mergeCell ref="A11:A12"/>
    <mergeCell ref="F11:F12"/>
    <mergeCell ref="E4:E5"/>
    <mergeCell ref="A51:A52"/>
    <mergeCell ref="A53:A54"/>
    <mergeCell ref="A27:A28"/>
    <mergeCell ref="A29:A30"/>
    <mergeCell ref="A31:A32"/>
    <mergeCell ref="A33:A34"/>
    <mergeCell ref="A35:A36"/>
    <mergeCell ref="A1:K1"/>
    <mergeCell ref="A3:A5"/>
    <mergeCell ref="I4:J4"/>
    <mergeCell ref="F7:F8"/>
    <mergeCell ref="F9:F10"/>
    <mergeCell ref="C3:K3"/>
    <mergeCell ref="A7:A8"/>
    <mergeCell ref="G4:H4"/>
    <mergeCell ref="A9:A10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63:F64"/>
    <mergeCell ref="F65:F66"/>
    <mergeCell ref="F67:F68"/>
    <mergeCell ref="F53:F54"/>
    <mergeCell ref="F55:F56"/>
    <mergeCell ref="F57:F58"/>
    <mergeCell ref="F59:F60"/>
    <mergeCell ref="F61:F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0379-A24C-4757-AFB1-19D2B6F53BE7}">
  <dimension ref="A1:L86"/>
  <sheetViews>
    <sheetView topLeftCell="A40" workbookViewId="0">
      <selection activeCell="I7" sqref="I7:I68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x14ac:dyDescent="0.2">
      <c r="A3" s="46" t="s">
        <v>0</v>
      </c>
      <c r="B3" s="6"/>
      <c r="C3" s="47" t="s">
        <v>2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'[1]1'!$C$66</f>
        <v>0</v>
      </c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'[2]1'!$C$66</f>
        <v>0</v>
      </c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'[1]2'!$C$66</f>
        <v>0</v>
      </c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'[2]2'!$C$66</f>
        <v>0</v>
      </c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'[1]3'!$C$66</f>
        <v>0</v>
      </c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'[2]3'!$C$66</f>
        <v>0</v>
      </c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'[1]4'!$C$66</f>
        <v>0</v>
      </c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'[2]4'!$C$66</f>
        <v>0</v>
      </c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'[1]5'!$C$66</f>
        <v>0</v>
      </c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'[2]5'!$C$66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'[1]6'!$C$66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'[2]6'!$C$66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'[1]7'!$C$66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'[2]7'!$C$66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'[1]8'!$C$66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'[2]8'!$C$66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'[1]9'!$C$66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'[2]9'!$C$66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'[1]10'!$C$66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'[2]10'!$C$66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'[1]11'!$C$66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'[2]11'!$C$66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'[1]12'!$C$66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'[2]12'!$C$66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'[1]13'!$C$66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'[2]13'!$C$66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'[1]14'!$C$66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'[2]14'!$C$66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'[1]15'!$C$66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'[2]15'!$C$66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'[1]16'!$C$66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'[2]16'!$C$66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'[1]17'!$C$66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'[2]17'!$C$66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'[1]18'!$C$66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'[2]18'!$C$66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'[1]19'!$C$66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'[2]19'!$C$66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'[1]20'!$C$66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'[2]20'!$C$66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'[1]21'!$C$66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'[2]21'!$C$66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'[1]22'!$C$66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'[2]22'!$C$66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'[1]23'!$C$66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'[2]23'!$C$66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'[1]24'!$C$66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'[2]24'!$C$66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'[1]25'!$C$66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'[2]25'!$C$66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'[1]26'!$C$66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'[2]26'!$C$66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'[1]27'!$C$66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'[2]27'!$C$66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'[1]28'!$C$66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'[2]28'!$C$66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'[1]29'!$C$66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'[2]29'!$C$66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'[1]30'!$C$66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'[2]30'!$C$66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'[1]31'!$C$66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'[2]31'!$C$66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03AF-DFAF-4F5E-8CC0-3A1E16E46A99}">
  <dimension ref="A1:L86"/>
  <sheetViews>
    <sheetView workbookViewId="0">
      <selection activeCell="I7" sqref="I7:I68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x14ac:dyDescent="0.2">
      <c r="A3" s="46" t="s">
        <v>0</v>
      </c>
      <c r="B3" s="6"/>
      <c r="C3" s="47" t="s">
        <v>21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'[1]1'!$C$68</f>
        <v>0</v>
      </c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'[2]1'!$C$68</f>
        <v>0</v>
      </c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'[1]2'!$C$68</f>
        <v>0</v>
      </c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'[2]2'!$C$68</f>
        <v>0</v>
      </c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'[1]3'!$C$68</f>
        <v>0</v>
      </c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'[2]3'!$C$68</f>
        <v>0</v>
      </c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'[1]4'!$C$68</f>
        <v>0</v>
      </c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'[2]4'!$C$68</f>
        <v>0</v>
      </c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'[1]5'!$C$68</f>
        <v>0</v>
      </c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'[2]5'!$C$68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'[1]6'!$C$68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'[2]6'!$C$68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'[1]7'!$C$68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'[2]7'!$C$68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'[1]8'!$C$68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'[2]8'!$C$68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'[1]9'!$C$68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'[2]9'!$C$68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'[1]10'!$C$68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'[2]10'!$C$68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'[1]11'!$C$68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'[2]11'!$C$68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'[1]12'!$C$68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'[2]12'!$C$68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'[1]13'!$C$68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'[2]13'!$C$68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'[1]14'!$C$68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'[2]14'!$C$68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'[1]15'!$C$68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'[2]15'!$C$68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'[1]16'!$C$68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'[2]16'!$C$68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'[1]17'!$C$68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'[2]17'!$C$68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'[1]18'!$C$68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'[2]18'!$C$68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'[1]19'!$C$68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'[2]19'!$C$68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'[1]20'!$C$68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'[2]20'!$C$68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'[1]21'!$C$68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'[2]21'!$C$68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'[1]22'!$C$68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'[2]22'!$C$68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'[1]23'!$C$68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'[2]23'!$C$68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'[1]24'!$C$68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'[2]24'!$C$68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'[1]25'!$C$68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'[2]25'!$C$68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'[1]26'!$C$68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'[2]26'!$C$68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'[1]27'!$C$68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'[2]27'!$C$68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'[1]28'!$C$68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'[2]28'!$C$68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'[1]29'!$C$68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'[2]29'!$C$68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'[1]30'!$C$68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'[2]30'!$C$68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'[1]31'!$C$68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'[2]31'!$C$68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2C81-0409-4F57-B169-2694219FA932}">
  <dimension ref="A1:L86"/>
  <sheetViews>
    <sheetView workbookViewId="0">
      <selection activeCell="F7" sqref="F7:F68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x14ac:dyDescent="0.2">
      <c r="A3" s="46" t="s">
        <v>0</v>
      </c>
      <c r="B3" s="6"/>
      <c r="C3" s="47" t="s">
        <v>24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2.2049999999999999E-3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/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/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/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/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/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/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/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/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/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/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/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/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/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/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/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/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/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/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/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/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/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/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/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/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/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/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/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/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/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/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/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/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/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/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/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/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/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/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/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/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/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/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/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/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/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/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/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/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/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/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/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/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/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/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/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/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/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/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/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/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/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/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50DB8-269E-413D-838A-9723A5ED3D9A}">
  <dimension ref="A1:O86"/>
  <sheetViews>
    <sheetView workbookViewId="0">
      <selection activeCell="I7" sqref="I7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5" x14ac:dyDescent="0.2">
      <c r="A3" s="46" t="s">
        <v>0</v>
      </c>
      <c r="B3" s="6"/>
      <c r="C3" s="47" t="s">
        <v>20</v>
      </c>
      <c r="D3" s="48"/>
      <c r="E3" s="48"/>
      <c r="F3" s="48"/>
      <c r="G3" s="48"/>
      <c r="H3" s="48"/>
      <c r="I3" s="48"/>
      <c r="J3" s="48"/>
      <c r="K3" s="49"/>
    </row>
    <row r="4" spans="1:15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5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5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5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'[1]1'!$C$70</f>
        <v>0</v>
      </c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'[2]1'!$C$70</f>
        <v>0</v>
      </c>
      <c r="J8" s="2">
        <f t="shared" ref="J8:J68" si="1">J7+F8-I8</f>
        <v>0</v>
      </c>
      <c r="K8" s="2">
        <f t="shared" ref="K8:K68" si="2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'[1]2'!$C$70</f>
        <v>0</v>
      </c>
      <c r="J9" s="2">
        <f t="shared" si="1"/>
        <v>0</v>
      </c>
      <c r="K9" s="2">
        <f t="shared" si="2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'[2]2'!$C$70</f>
        <v>0</v>
      </c>
      <c r="J10" s="2">
        <f t="shared" si="1"/>
        <v>0</v>
      </c>
      <c r="K10" s="2">
        <f t="shared" si="2"/>
        <v>0</v>
      </c>
      <c r="L10" s="3"/>
    </row>
    <row r="11" spans="1:15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'[1]3'!$C$70</f>
        <v>0</v>
      </c>
      <c r="J11" s="2">
        <f t="shared" si="1"/>
        <v>0</v>
      </c>
      <c r="K11" s="2">
        <f t="shared" si="2"/>
        <v>0</v>
      </c>
      <c r="L11" s="3"/>
    </row>
    <row r="12" spans="1:15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'[2]3'!$C$70</f>
        <v>0</v>
      </c>
      <c r="J12" s="2">
        <f t="shared" si="1"/>
        <v>0</v>
      </c>
      <c r="K12" s="2">
        <f t="shared" si="2"/>
        <v>0</v>
      </c>
      <c r="L12" s="3"/>
    </row>
    <row r="13" spans="1:15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'[1]4'!$C$70</f>
        <v>0</v>
      </c>
      <c r="J13" s="2">
        <f t="shared" si="1"/>
        <v>0</v>
      </c>
      <c r="K13" s="2">
        <f t="shared" si="2"/>
        <v>0</v>
      </c>
      <c r="L13" s="3"/>
    </row>
    <row r="14" spans="1:15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'[2]4'!$C$70</f>
        <v>0</v>
      </c>
      <c r="J14" s="2">
        <f t="shared" si="1"/>
        <v>0</v>
      </c>
      <c r="K14" s="2">
        <f t="shared" si="2"/>
        <v>0</v>
      </c>
      <c r="L14" s="3"/>
    </row>
    <row r="15" spans="1:15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'[1]5'!$C$70</f>
        <v>0</v>
      </c>
      <c r="J15" s="2">
        <f t="shared" si="1"/>
        <v>0</v>
      </c>
      <c r="K15" s="2">
        <f t="shared" si="2"/>
        <v>0</v>
      </c>
      <c r="L15" s="3"/>
    </row>
    <row r="16" spans="1:15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'[2]5'!$C$70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'[1]6'!$C$70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'[2]6'!$C$70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'[1]7'!$C$70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'[2]7'!$C$70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'[1]8'!$C$70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'[2]8'!$C$70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'[1]9'!$C$70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'[2]9'!$C$70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'[1]10'!$C$70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'[2]10'!$C$70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'[1]11'!$C$70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'[2]11'!$C$70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'[1]12'!$C$70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'[2]12'!$C$70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'[1]13'!$C$70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'[2]13'!$C$70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'[1]14'!$C$70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'[2]14'!$C$70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'[1]15'!$C$70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'[2]15'!$C$70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'[1]16'!$C$70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'[2]16'!$C$70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'[1]17'!$C$70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'[2]17'!$C$70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'[1]18'!$C$70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'[2]18'!$C$70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'[1]19'!$C$70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'[2]19'!$C$70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'[1]20'!$C$70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'[2]20'!$C$70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'[1]21'!$C$70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'[2]21'!$C$70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'[1]22'!$C$70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'[2]22'!$C$70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'[1]23'!$C$70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'[2]23'!$C$70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'[1]24'!$C$70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'[2]24'!$C$70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'[1]25'!$C$70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'[2]25'!$C$70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'[1]26'!$C$70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'[2]26'!$C$70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'[1]27'!$C$70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'[2]27'!$C$70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'[1]28'!$C$70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'[2]28'!$C$70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'[1]29'!$C$70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'[2]29'!$C$70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'[1]30'!$C$70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'[2]30'!$C$70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'[1]31'!$C$70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'[2]31'!$C$70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096B-60B9-4EE3-946B-0D219824362B}">
  <dimension ref="A1:O86"/>
  <sheetViews>
    <sheetView topLeftCell="A41" workbookViewId="0">
      <selection activeCell="I7" sqref="I7:I68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5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5" x14ac:dyDescent="0.2">
      <c r="A3" s="46" t="s">
        <v>0</v>
      </c>
      <c r="B3" s="6"/>
      <c r="C3" s="47" t="s">
        <v>22</v>
      </c>
      <c r="D3" s="48"/>
      <c r="E3" s="48"/>
      <c r="F3" s="48"/>
      <c r="G3" s="48"/>
      <c r="H3" s="48"/>
      <c r="I3" s="48"/>
      <c r="J3" s="48"/>
      <c r="K3" s="49"/>
    </row>
    <row r="4" spans="1:15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5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5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5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'[1]1'!$C$72</f>
        <v>0</v>
      </c>
      <c r="J7" s="2">
        <f>J6+F7-I7</f>
        <v>0</v>
      </c>
      <c r="K7" s="2">
        <f>G7-I7</f>
        <v>0</v>
      </c>
      <c r="L7" s="3"/>
    </row>
    <row r="8" spans="1:15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'[2]1'!$C$72</f>
        <v>0</v>
      </c>
      <c r="J8" s="2">
        <f t="shared" ref="J8:J68" si="1">J7+F8-I8</f>
        <v>0</v>
      </c>
      <c r="K8" s="2">
        <f t="shared" ref="K8:K68" si="2">G8-I8</f>
        <v>0</v>
      </c>
      <c r="L8" s="3"/>
      <c r="N8">
        <f>28*35*45</f>
        <v>44100</v>
      </c>
      <c r="O8">
        <f>N8/2</f>
        <v>22050</v>
      </c>
    </row>
    <row r="9" spans="1:15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'[1]2'!$C$72</f>
        <v>0</v>
      </c>
      <c r="J9" s="2">
        <f t="shared" si="1"/>
        <v>0</v>
      </c>
      <c r="K9" s="2">
        <f t="shared" si="2"/>
        <v>0</v>
      </c>
      <c r="L9" s="3"/>
      <c r="N9">
        <f>28*35*425</f>
        <v>416500</v>
      </c>
      <c r="O9">
        <f>N9/2</f>
        <v>208250</v>
      </c>
    </row>
    <row r="10" spans="1:15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'[2]2'!$C$72</f>
        <v>0</v>
      </c>
      <c r="J10" s="2">
        <f t="shared" si="1"/>
        <v>0</v>
      </c>
      <c r="K10" s="2">
        <f t="shared" si="2"/>
        <v>0</v>
      </c>
      <c r="L10" s="3"/>
    </row>
    <row r="11" spans="1:15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'[1]3'!$C$72</f>
        <v>0</v>
      </c>
      <c r="J11" s="2">
        <f t="shared" si="1"/>
        <v>0</v>
      </c>
      <c r="K11" s="2">
        <f t="shared" si="2"/>
        <v>0</v>
      </c>
      <c r="L11" s="3"/>
    </row>
    <row r="12" spans="1:15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'[2]3'!$C$72</f>
        <v>0</v>
      </c>
      <c r="J12" s="2">
        <f t="shared" si="1"/>
        <v>0</v>
      </c>
      <c r="K12" s="2">
        <f t="shared" si="2"/>
        <v>0</v>
      </c>
      <c r="L12" s="3"/>
    </row>
    <row r="13" spans="1:15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'[1]4'!$C$72</f>
        <v>0</v>
      </c>
      <c r="J13" s="2">
        <f t="shared" si="1"/>
        <v>0</v>
      </c>
      <c r="K13" s="2">
        <f t="shared" si="2"/>
        <v>0</v>
      </c>
      <c r="L13" s="3"/>
    </row>
    <row r="14" spans="1:15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'[2]4'!$C$72</f>
        <v>0</v>
      </c>
      <c r="J14" s="2">
        <f t="shared" si="1"/>
        <v>0</v>
      </c>
      <c r="K14" s="2">
        <f t="shared" si="2"/>
        <v>0</v>
      </c>
      <c r="L14" s="3"/>
    </row>
    <row r="15" spans="1:15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'[1]5'!$C$72</f>
        <v>0</v>
      </c>
      <c r="J15" s="2">
        <f t="shared" si="1"/>
        <v>0</v>
      </c>
      <c r="K15" s="2">
        <f t="shared" si="2"/>
        <v>0</v>
      </c>
      <c r="L15" s="3"/>
    </row>
    <row r="16" spans="1:15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'[2]5'!$C$72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'[1]6'!$C$72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'[2]6'!$C$72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'[1]7'!$C$72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'[2]7'!$C$72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'[1]8'!$C$72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'[2]8'!$C$72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'[1]9'!$C$72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'[2]9'!$C$72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'[1]10'!$C$72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'[2]10'!$C$72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'[1]11'!$C$72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'[2]11'!$C$72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'[1]12'!$C$72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'[2]12'!$C$72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'[1]13'!$C$72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'[2]13'!$C$72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'[1]14'!$C$72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'[2]14'!$C$72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'[1]15'!$C$72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'[2]15'!$C$72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'[1]16'!$C$72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'[2]16'!$C$72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'[1]17'!$C$72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'[2]17'!$C$72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'[1]18'!$C$72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'[2]18'!$C$72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'[1]19'!$C$72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'[2]19'!$C$72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'[1]20'!$C$72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'[2]20'!$C$72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'[1]21'!$C$72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'[2]21'!$C$72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'[1]22'!$C$72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'[2]22'!$C$72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'[1]23'!$C$72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'[2]23'!$C$72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'[1]24'!$C$72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'[2]24'!$C$72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'[1]25'!$C$72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'[2]25'!$C$72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'[1]26'!$C$72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'[2]26'!$C$72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'[1]27'!$C$72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'[2]27'!$C$72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'[1]28'!$C$72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'[2]28'!$C$72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'[1]29'!$C$72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'[2]29'!$C$72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'[1]30'!$C$72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'[2]30'!$C$72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'[1]31'!$C$72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'[2]31'!$C$72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1DC8-B2E9-40C8-980F-1D591DDB0B61}">
  <dimension ref="A1:L86"/>
  <sheetViews>
    <sheetView workbookViewId="0">
      <selection activeCell="N8" sqref="N8:O10"/>
    </sheetView>
  </sheetViews>
  <sheetFormatPr defaultRowHeight="12.75" x14ac:dyDescent="0.2"/>
  <cols>
    <col min="1" max="1" width="10.42578125" bestFit="1" customWidth="1"/>
    <col min="2" max="2" width="3.5703125" customWidth="1"/>
    <col min="3" max="5" width="10.42578125" customWidth="1"/>
    <col min="6" max="6" width="11.42578125" customWidth="1"/>
    <col min="8" max="11" width="8.5703125" customWidth="1"/>
    <col min="249" max="249" width="10.42578125" bestFit="1" customWidth="1"/>
    <col min="250" max="250" width="7.7109375" bestFit="1" customWidth="1"/>
    <col min="252" max="252" width="8.5703125" bestFit="1" customWidth="1"/>
    <col min="253" max="253" width="7.7109375" bestFit="1" customWidth="1"/>
    <col min="255" max="255" width="8.5703125" bestFit="1" customWidth="1"/>
    <col min="256" max="256" width="7.7109375" bestFit="1" customWidth="1"/>
    <col min="258" max="258" width="8.5703125" bestFit="1" customWidth="1"/>
    <col min="259" max="259" width="7.7109375" bestFit="1" customWidth="1"/>
    <col min="261" max="261" width="8.5703125" bestFit="1" customWidth="1"/>
    <col min="262" max="262" width="7.7109375" bestFit="1" customWidth="1"/>
    <col min="264" max="264" width="8.5703125" bestFit="1" customWidth="1"/>
    <col min="265" max="265" width="7.7109375" bestFit="1" customWidth="1"/>
    <col min="267" max="267" width="8.5703125" bestFit="1" customWidth="1"/>
    <col min="505" max="505" width="10.42578125" bestFit="1" customWidth="1"/>
    <col min="506" max="506" width="7.7109375" bestFit="1" customWidth="1"/>
    <col min="508" max="508" width="8.5703125" bestFit="1" customWidth="1"/>
    <col min="509" max="509" width="7.7109375" bestFit="1" customWidth="1"/>
    <col min="511" max="511" width="8.5703125" bestFit="1" customWidth="1"/>
    <col min="512" max="512" width="7.7109375" bestFit="1" customWidth="1"/>
    <col min="514" max="514" width="8.5703125" bestFit="1" customWidth="1"/>
    <col min="515" max="515" width="7.7109375" bestFit="1" customWidth="1"/>
    <col min="517" max="517" width="8.5703125" bestFit="1" customWidth="1"/>
    <col min="518" max="518" width="7.7109375" bestFit="1" customWidth="1"/>
    <col min="520" max="520" width="8.5703125" bestFit="1" customWidth="1"/>
    <col min="521" max="521" width="7.7109375" bestFit="1" customWidth="1"/>
    <col min="523" max="523" width="8.5703125" bestFit="1" customWidth="1"/>
    <col min="761" max="761" width="10.42578125" bestFit="1" customWidth="1"/>
    <col min="762" max="762" width="7.7109375" bestFit="1" customWidth="1"/>
    <col min="764" max="764" width="8.5703125" bestFit="1" customWidth="1"/>
    <col min="765" max="765" width="7.7109375" bestFit="1" customWidth="1"/>
    <col min="767" max="767" width="8.5703125" bestFit="1" customWidth="1"/>
    <col min="768" max="768" width="7.7109375" bestFit="1" customWidth="1"/>
    <col min="770" max="770" width="8.5703125" bestFit="1" customWidth="1"/>
    <col min="771" max="771" width="7.7109375" bestFit="1" customWidth="1"/>
    <col min="773" max="773" width="8.5703125" bestFit="1" customWidth="1"/>
    <col min="774" max="774" width="7.7109375" bestFit="1" customWidth="1"/>
    <col min="776" max="776" width="8.5703125" bestFit="1" customWidth="1"/>
    <col min="777" max="777" width="7.7109375" bestFit="1" customWidth="1"/>
    <col min="779" max="779" width="8.5703125" bestFit="1" customWidth="1"/>
    <col min="1017" max="1017" width="10.42578125" bestFit="1" customWidth="1"/>
    <col min="1018" max="1018" width="7.7109375" bestFit="1" customWidth="1"/>
    <col min="1020" max="1020" width="8.5703125" bestFit="1" customWidth="1"/>
    <col min="1021" max="1021" width="7.7109375" bestFit="1" customWidth="1"/>
    <col min="1023" max="1023" width="8.5703125" bestFit="1" customWidth="1"/>
    <col min="1024" max="1024" width="7.7109375" bestFit="1" customWidth="1"/>
    <col min="1026" max="1026" width="8.5703125" bestFit="1" customWidth="1"/>
    <col min="1027" max="1027" width="7.7109375" bestFit="1" customWidth="1"/>
    <col min="1029" max="1029" width="8.5703125" bestFit="1" customWidth="1"/>
    <col min="1030" max="1030" width="7.7109375" bestFit="1" customWidth="1"/>
    <col min="1032" max="1032" width="8.5703125" bestFit="1" customWidth="1"/>
    <col min="1033" max="1033" width="7.7109375" bestFit="1" customWidth="1"/>
    <col min="1035" max="1035" width="8.5703125" bestFit="1" customWidth="1"/>
    <col min="1273" max="1273" width="10.42578125" bestFit="1" customWidth="1"/>
    <col min="1274" max="1274" width="7.7109375" bestFit="1" customWidth="1"/>
    <col min="1276" max="1276" width="8.5703125" bestFit="1" customWidth="1"/>
    <col min="1277" max="1277" width="7.7109375" bestFit="1" customWidth="1"/>
    <col min="1279" max="1279" width="8.5703125" bestFit="1" customWidth="1"/>
    <col min="1280" max="1280" width="7.7109375" bestFit="1" customWidth="1"/>
    <col min="1282" max="1282" width="8.5703125" bestFit="1" customWidth="1"/>
    <col min="1283" max="1283" width="7.7109375" bestFit="1" customWidth="1"/>
    <col min="1285" max="1285" width="8.5703125" bestFit="1" customWidth="1"/>
    <col min="1286" max="1286" width="7.7109375" bestFit="1" customWidth="1"/>
    <col min="1288" max="1288" width="8.5703125" bestFit="1" customWidth="1"/>
    <col min="1289" max="1289" width="7.7109375" bestFit="1" customWidth="1"/>
    <col min="1291" max="1291" width="8.5703125" bestFit="1" customWidth="1"/>
    <col min="1529" max="1529" width="10.42578125" bestFit="1" customWidth="1"/>
    <col min="1530" max="1530" width="7.7109375" bestFit="1" customWidth="1"/>
    <col min="1532" max="1532" width="8.5703125" bestFit="1" customWidth="1"/>
    <col min="1533" max="1533" width="7.7109375" bestFit="1" customWidth="1"/>
    <col min="1535" max="1535" width="8.5703125" bestFit="1" customWidth="1"/>
    <col min="1536" max="1536" width="7.7109375" bestFit="1" customWidth="1"/>
    <col min="1538" max="1538" width="8.5703125" bestFit="1" customWidth="1"/>
    <col min="1539" max="1539" width="7.7109375" bestFit="1" customWidth="1"/>
    <col min="1541" max="1541" width="8.5703125" bestFit="1" customWidth="1"/>
    <col min="1542" max="1542" width="7.7109375" bestFit="1" customWidth="1"/>
    <col min="1544" max="1544" width="8.5703125" bestFit="1" customWidth="1"/>
    <col min="1545" max="1545" width="7.7109375" bestFit="1" customWidth="1"/>
    <col min="1547" max="1547" width="8.5703125" bestFit="1" customWidth="1"/>
    <col min="1785" max="1785" width="10.42578125" bestFit="1" customWidth="1"/>
    <col min="1786" max="1786" width="7.7109375" bestFit="1" customWidth="1"/>
    <col min="1788" max="1788" width="8.5703125" bestFit="1" customWidth="1"/>
    <col min="1789" max="1789" width="7.7109375" bestFit="1" customWidth="1"/>
    <col min="1791" max="1791" width="8.5703125" bestFit="1" customWidth="1"/>
    <col min="1792" max="1792" width="7.7109375" bestFit="1" customWidth="1"/>
    <col min="1794" max="1794" width="8.5703125" bestFit="1" customWidth="1"/>
    <col min="1795" max="1795" width="7.7109375" bestFit="1" customWidth="1"/>
    <col min="1797" max="1797" width="8.5703125" bestFit="1" customWidth="1"/>
    <col min="1798" max="1798" width="7.7109375" bestFit="1" customWidth="1"/>
    <col min="1800" max="1800" width="8.5703125" bestFit="1" customWidth="1"/>
    <col min="1801" max="1801" width="7.7109375" bestFit="1" customWidth="1"/>
    <col min="1803" max="1803" width="8.5703125" bestFit="1" customWidth="1"/>
    <col min="2041" max="2041" width="10.42578125" bestFit="1" customWidth="1"/>
    <col min="2042" max="2042" width="7.7109375" bestFit="1" customWidth="1"/>
    <col min="2044" max="2044" width="8.5703125" bestFit="1" customWidth="1"/>
    <col min="2045" max="2045" width="7.7109375" bestFit="1" customWidth="1"/>
    <col min="2047" max="2047" width="8.5703125" bestFit="1" customWidth="1"/>
    <col min="2048" max="2048" width="7.7109375" bestFit="1" customWidth="1"/>
    <col min="2050" max="2050" width="8.5703125" bestFit="1" customWidth="1"/>
    <col min="2051" max="2051" width="7.7109375" bestFit="1" customWidth="1"/>
    <col min="2053" max="2053" width="8.5703125" bestFit="1" customWidth="1"/>
    <col min="2054" max="2054" width="7.7109375" bestFit="1" customWidth="1"/>
    <col min="2056" max="2056" width="8.5703125" bestFit="1" customWidth="1"/>
    <col min="2057" max="2057" width="7.7109375" bestFit="1" customWidth="1"/>
    <col min="2059" max="2059" width="8.5703125" bestFit="1" customWidth="1"/>
    <col min="2297" max="2297" width="10.42578125" bestFit="1" customWidth="1"/>
    <col min="2298" max="2298" width="7.7109375" bestFit="1" customWidth="1"/>
    <col min="2300" max="2300" width="8.5703125" bestFit="1" customWidth="1"/>
    <col min="2301" max="2301" width="7.7109375" bestFit="1" customWidth="1"/>
    <col min="2303" max="2303" width="8.5703125" bestFit="1" customWidth="1"/>
    <col min="2304" max="2304" width="7.7109375" bestFit="1" customWidth="1"/>
    <col min="2306" max="2306" width="8.5703125" bestFit="1" customWidth="1"/>
    <col min="2307" max="2307" width="7.7109375" bestFit="1" customWidth="1"/>
    <col min="2309" max="2309" width="8.5703125" bestFit="1" customWidth="1"/>
    <col min="2310" max="2310" width="7.7109375" bestFit="1" customWidth="1"/>
    <col min="2312" max="2312" width="8.5703125" bestFit="1" customWidth="1"/>
    <col min="2313" max="2313" width="7.7109375" bestFit="1" customWidth="1"/>
    <col min="2315" max="2315" width="8.5703125" bestFit="1" customWidth="1"/>
    <col min="2553" max="2553" width="10.42578125" bestFit="1" customWidth="1"/>
    <col min="2554" max="2554" width="7.7109375" bestFit="1" customWidth="1"/>
    <col min="2556" max="2556" width="8.5703125" bestFit="1" customWidth="1"/>
    <col min="2557" max="2557" width="7.7109375" bestFit="1" customWidth="1"/>
    <col min="2559" max="2559" width="8.5703125" bestFit="1" customWidth="1"/>
    <col min="2560" max="2560" width="7.7109375" bestFit="1" customWidth="1"/>
    <col min="2562" max="2562" width="8.5703125" bestFit="1" customWidth="1"/>
    <col min="2563" max="2563" width="7.7109375" bestFit="1" customWidth="1"/>
    <col min="2565" max="2565" width="8.5703125" bestFit="1" customWidth="1"/>
    <col min="2566" max="2566" width="7.7109375" bestFit="1" customWidth="1"/>
    <col min="2568" max="2568" width="8.5703125" bestFit="1" customWidth="1"/>
    <col min="2569" max="2569" width="7.7109375" bestFit="1" customWidth="1"/>
    <col min="2571" max="2571" width="8.5703125" bestFit="1" customWidth="1"/>
    <col min="2809" max="2809" width="10.42578125" bestFit="1" customWidth="1"/>
    <col min="2810" max="2810" width="7.7109375" bestFit="1" customWidth="1"/>
    <col min="2812" max="2812" width="8.5703125" bestFit="1" customWidth="1"/>
    <col min="2813" max="2813" width="7.7109375" bestFit="1" customWidth="1"/>
    <col min="2815" max="2815" width="8.5703125" bestFit="1" customWidth="1"/>
    <col min="2816" max="2816" width="7.7109375" bestFit="1" customWidth="1"/>
    <col min="2818" max="2818" width="8.5703125" bestFit="1" customWidth="1"/>
    <col min="2819" max="2819" width="7.7109375" bestFit="1" customWidth="1"/>
    <col min="2821" max="2821" width="8.5703125" bestFit="1" customWidth="1"/>
    <col min="2822" max="2822" width="7.7109375" bestFit="1" customWidth="1"/>
    <col min="2824" max="2824" width="8.5703125" bestFit="1" customWidth="1"/>
    <col min="2825" max="2825" width="7.7109375" bestFit="1" customWidth="1"/>
    <col min="2827" max="2827" width="8.5703125" bestFit="1" customWidth="1"/>
    <col min="3065" max="3065" width="10.42578125" bestFit="1" customWidth="1"/>
    <col min="3066" max="3066" width="7.7109375" bestFit="1" customWidth="1"/>
    <col min="3068" max="3068" width="8.5703125" bestFit="1" customWidth="1"/>
    <col min="3069" max="3069" width="7.7109375" bestFit="1" customWidth="1"/>
    <col min="3071" max="3071" width="8.5703125" bestFit="1" customWidth="1"/>
    <col min="3072" max="3072" width="7.7109375" bestFit="1" customWidth="1"/>
    <col min="3074" max="3074" width="8.5703125" bestFit="1" customWidth="1"/>
    <col min="3075" max="3075" width="7.7109375" bestFit="1" customWidth="1"/>
    <col min="3077" max="3077" width="8.5703125" bestFit="1" customWidth="1"/>
    <col min="3078" max="3078" width="7.7109375" bestFit="1" customWidth="1"/>
    <col min="3080" max="3080" width="8.5703125" bestFit="1" customWidth="1"/>
    <col min="3081" max="3081" width="7.7109375" bestFit="1" customWidth="1"/>
    <col min="3083" max="3083" width="8.5703125" bestFit="1" customWidth="1"/>
    <col min="3321" max="3321" width="10.42578125" bestFit="1" customWidth="1"/>
    <col min="3322" max="3322" width="7.7109375" bestFit="1" customWidth="1"/>
    <col min="3324" max="3324" width="8.5703125" bestFit="1" customWidth="1"/>
    <col min="3325" max="3325" width="7.7109375" bestFit="1" customWidth="1"/>
    <col min="3327" max="3327" width="8.5703125" bestFit="1" customWidth="1"/>
    <col min="3328" max="3328" width="7.7109375" bestFit="1" customWidth="1"/>
    <col min="3330" max="3330" width="8.5703125" bestFit="1" customWidth="1"/>
    <col min="3331" max="3331" width="7.7109375" bestFit="1" customWidth="1"/>
    <col min="3333" max="3333" width="8.5703125" bestFit="1" customWidth="1"/>
    <col min="3334" max="3334" width="7.7109375" bestFit="1" customWidth="1"/>
    <col min="3336" max="3336" width="8.5703125" bestFit="1" customWidth="1"/>
    <col min="3337" max="3337" width="7.7109375" bestFit="1" customWidth="1"/>
    <col min="3339" max="3339" width="8.5703125" bestFit="1" customWidth="1"/>
    <col min="3577" max="3577" width="10.42578125" bestFit="1" customWidth="1"/>
    <col min="3578" max="3578" width="7.7109375" bestFit="1" customWidth="1"/>
    <col min="3580" max="3580" width="8.5703125" bestFit="1" customWidth="1"/>
    <col min="3581" max="3581" width="7.7109375" bestFit="1" customWidth="1"/>
    <col min="3583" max="3583" width="8.5703125" bestFit="1" customWidth="1"/>
    <col min="3584" max="3584" width="7.7109375" bestFit="1" customWidth="1"/>
    <col min="3586" max="3586" width="8.5703125" bestFit="1" customWidth="1"/>
    <col min="3587" max="3587" width="7.7109375" bestFit="1" customWidth="1"/>
    <col min="3589" max="3589" width="8.5703125" bestFit="1" customWidth="1"/>
    <col min="3590" max="3590" width="7.7109375" bestFit="1" customWidth="1"/>
    <col min="3592" max="3592" width="8.5703125" bestFit="1" customWidth="1"/>
    <col min="3593" max="3593" width="7.7109375" bestFit="1" customWidth="1"/>
    <col min="3595" max="3595" width="8.5703125" bestFit="1" customWidth="1"/>
    <col min="3833" max="3833" width="10.42578125" bestFit="1" customWidth="1"/>
    <col min="3834" max="3834" width="7.7109375" bestFit="1" customWidth="1"/>
    <col min="3836" max="3836" width="8.5703125" bestFit="1" customWidth="1"/>
    <col min="3837" max="3837" width="7.7109375" bestFit="1" customWidth="1"/>
    <col min="3839" max="3839" width="8.5703125" bestFit="1" customWidth="1"/>
    <col min="3840" max="3840" width="7.7109375" bestFit="1" customWidth="1"/>
    <col min="3842" max="3842" width="8.5703125" bestFit="1" customWidth="1"/>
    <col min="3843" max="3843" width="7.7109375" bestFit="1" customWidth="1"/>
    <col min="3845" max="3845" width="8.5703125" bestFit="1" customWidth="1"/>
    <col min="3846" max="3846" width="7.7109375" bestFit="1" customWidth="1"/>
    <col min="3848" max="3848" width="8.5703125" bestFit="1" customWidth="1"/>
    <col min="3849" max="3849" width="7.7109375" bestFit="1" customWidth="1"/>
    <col min="3851" max="3851" width="8.5703125" bestFit="1" customWidth="1"/>
    <col min="4089" max="4089" width="10.42578125" bestFit="1" customWidth="1"/>
    <col min="4090" max="4090" width="7.7109375" bestFit="1" customWidth="1"/>
    <col min="4092" max="4092" width="8.5703125" bestFit="1" customWidth="1"/>
    <col min="4093" max="4093" width="7.7109375" bestFit="1" customWidth="1"/>
    <col min="4095" max="4095" width="8.5703125" bestFit="1" customWidth="1"/>
    <col min="4096" max="4096" width="7.7109375" bestFit="1" customWidth="1"/>
    <col min="4098" max="4098" width="8.5703125" bestFit="1" customWidth="1"/>
    <col min="4099" max="4099" width="7.7109375" bestFit="1" customWidth="1"/>
    <col min="4101" max="4101" width="8.5703125" bestFit="1" customWidth="1"/>
    <col min="4102" max="4102" width="7.7109375" bestFit="1" customWidth="1"/>
    <col min="4104" max="4104" width="8.5703125" bestFit="1" customWidth="1"/>
    <col min="4105" max="4105" width="7.7109375" bestFit="1" customWidth="1"/>
    <col min="4107" max="4107" width="8.5703125" bestFit="1" customWidth="1"/>
    <col min="4345" max="4345" width="10.42578125" bestFit="1" customWidth="1"/>
    <col min="4346" max="4346" width="7.7109375" bestFit="1" customWidth="1"/>
    <col min="4348" max="4348" width="8.5703125" bestFit="1" customWidth="1"/>
    <col min="4349" max="4349" width="7.7109375" bestFit="1" customWidth="1"/>
    <col min="4351" max="4351" width="8.5703125" bestFit="1" customWidth="1"/>
    <col min="4352" max="4352" width="7.7109375" bestFit="1" customWidth="1"/>
    <col min="4354" max="4354" width="8.5703125" bestFit="1" customWidth="1"/>
    <col min="4355" max="4355" width="7.7109375" bestFit="1" customWidth="1"/>
    <col min="4357" max="4357" width="8.5703125" bestFit="1" customWidth="1"/>
    <col min="4358" max="4358" width="7.7109375" bestFit="1" customWidth="1"/>
    <col min="4360" max="4360" width="8.5703125" bestFit="1" customWidth="1"/>
    <col min="4361" max="4361" width="7.7109375" bestFit="1" customWidth="1"/>
    <col min="4363" max="4363" width="8.5703125" bestFit="1" customWidth="1"/>
    <col min="4601" max="4601" width="10.42578125" bestFit="1" customWidth="1"/>
    <col min="4602" max="4602" width="7.7109375" bestFit="1" customWidth="1"/>
    <col min="4604" max="4604" width="8.5703125" bestFit="1" customWidth="1"/>
    <col min="4605" max="4605" width="7.7109375" bestFit="1" customWidth="1"/>
    <col min="4607" max="4607" width="8.5703125" bestFit="1" customWidth="1"/>
    <col min="4608" max="4608" width="7.7109375" bestFit="1" customWidth="1"/>
    <col min="4610" max="4610" width="8.5703125" bestFit="1" customWidth="1"/>
    <col min="4611" max="4611" width="7.7109375" bestFit="1" customWidth="1"/>
    <col min="4613" max="4613" width="8.5703125" bestFit="1" customWidth="1"/>
    <col min="4614" max="4614" width="7.7109375" bestFit="1" customWidth="1"/>
    <col min="4616" max="4616" width="8.5703125" bestFit="1" customWidth="1"/>
    <col min="4617" max="4617" width="7.7109375" bestFit="1" customWidth="1"/>
    <col min="4619" max="4619" width="8.5703125" bestFit="1" customWidth="1"/>
    <col min="4857" max="4857" width="10.42578125" bestFit="1" customWidth="1"/>
    <col min="4858" max="4858" width="7.7109375" bestFit="1" customWidth="1"/>
    <col min="4860" max="4860" width="8.5703125" bestFit="1" customWidth="1"/>
    <col min="4861" max="4861" width="7.7109375" bestFit="1" customWidth="1"/>
    <col min="4863" max="4863" width="8.5703125" bestFit="1" customWidth="1"/>
    <col min="4864" max="4864" width="7.7109375" bestFit="1" customWidth="1"/>
    <col min="4866" max="4866" width="8.5703125" bestFit="1" customWidth="1"/>
    <col min="4867" max="4867" width="7.7109375" bestFit="1" customWidth="1"/>
    <col min="4869" max="4869" width="8.5703125" bestFit="1" customWidth="1"/>
    <col min="4870" max="4870" width="7.7109375" bestFit="1" customWidth="1"/>
    <col min="4872" max="4872" width="8.5703125" bestFit="1" customWidth="1"/>
    <col min="4873" max="4873" width="7.7109375" bestFit="1" customWidth="1"/>
    <col min="4875" max="4875" width="8.5703125" bestFit="1" customWidth="1"/>
    <col min="5113" max="5113" width="10.42578125" bestFit="1" customWidth="1"/>
    <col min="5114" max="5114" width="7.7109375" bestFit="1" customWidth="1"/>
    <col min="5116" max="5116" width="8.5703125" bestFit="1" customWidth="1"/>
    <col min="5117" max="5117" width="7.7109375" bestFit="1" customWidth="1"/>
    <col min="5119" max="5119" width="8.5703125" bestFit="1" customWidth="1"/>
    <col min="5120" max="5120" width="7.7109375" bestFit="1" customWidth="1"/>
    <col min="5122" max="5122" width="8.5703125" bestFit="1" customWidth="1"/>
    <col min="5123" max="5123" width="7.7109375" bestFit="1" customWidth="1"/>
    <col min="5125" max="5125" width="8.5703125" bestFit="1" customWidth="1"/>
    <col min="5126" max="5126" width="7.7109375" bestFit="1" customWidth="1"/>
    <col min="5128" max="5128" width="8.5703125" bestFit="1" customWidth="1"/>
    <col min="5129" max="5129" width="7.7109375" bestFit="1" customWidth="1"/>
    <col min="5131" max="5131" width="8.5703125" bestFit="1" customWidth="1"/>
    <col min="5369" max="5369" width="10.42578125" bestFit="1" customWidth="1"/>
    <col min="5370" max="5370" width="7.7109375" bestFit="1" customWidth="1"/>
    <col min="5372" max="5372" width="8.5703125" bestFit="1" customWidth="1"/>
    <col min="5373" max="5373" width="7.7109375" bestFit="1" customWidth="1"/>
    <col min="5375" max="5375" width="8.5703125" bestFit="1" customWidth="1"/>
    <col min="5376" max="5376" width="7.7109375" bestFit="1" customWidth="1"/>
    <col min="5378" max="5378" width="8.5703125" bestFit="1" customWidth="1"/>
    <col min="5379" max="5379" width="7.7109375" bestFit="1" customWidth="1"/>
    <col min="5381" max="5381" width="8.5703125" bestFit="1" customWidth="1"/>
    <col min="5382" max="5382" width="7.7109375" bestFit="1" customWidth="1"/>
    <col min="5384" max="5384" width="8.5703125" bestFit="1" customWidth="1"/>
    <col min="5385" max="5385" width="7.7109375" bestFit="1" customWidth="1"/>
    <col min="5387" max="5387" width="8.5703125" bestFit="1" customWidth="1"/>
    <col min="5625" max="5625" width="10.42578125" bestFit="1" customWidth="1"/>
    <col min="5626" max="5626" width="7.7109375" bestFit="1" customWidth="1"/>
    <col min="5628" max="5628" width="8.5703125" bestFit="1" customWidth="1"/>
    <col min="5629" max="5629" width="7.7109375" bestFit="1" customWidth="1"/>
    <col min="5631" max="5631" width="8.5703125" bestFit="1" customWidth="1"/>
    <col min="5632" max="5632" width="7.7109375" bestFit="1" customWidth="1"/>
    <col min="5634" max="5634" width="8.5703125" bestFit="1" customWidth="1"/>
    <col min="5635" max="5635" width="7.7109375" bestFit="1" customWidth="1"/>
    <col min="5637" max="5637" width="8.5703125" bestFit="1" customWidth="1"/>
    <col min="5638" max="5638" width="7.7109375" bestFit="1" customWidth="1"/>
    <col min="5640" max="5640" width="8.5703125" bestFit="1" customWidth="1"/>
    <col min="5641" max="5641" width="7.7109375" bestFit="1" customWidth="1"/>
    <col min="5643" max="5643" width="8.5703125" bestFit="1" customWidth="1"/>
    <col min="5881" max="5881" width="10.42578125" bestFit="1" customWidth="1"/>
    <col min="5882" max="5882" width="7.7109375" bestFit="1" customWidth="1"/>
    <col min="5884" max="5884" width="8.5703125" bestFit="1" customWidth="1"/>
    <col min="5885" max="5885" width="7.7109375" bestFit="1" customWidth="1"/>
    <col min="5887" max="5887" width="8.5703125" bestFit="1" customWidth="1"/>
    <col min="5888" max="5888" width="7.7109375" bestFit="1" customWidth="1"/>
    <col min="5890" max="5890" width="8.5703125" bestFit="1" customWidth="1"/>
    <col min="5891" max="5891" width="7.7109375" bestFit="1" customWidth="1"/>
    <col min="5893" max="5893" width="8.5703125" bestFit="1" customWidth="1"/>
    <col min="5894" max="5894" width="7.7109375" bestFit="1" customWidth="1"/>
    <col min="5896" max="5896" width="8.5703125" bestFit="1" customWidth="1"/>
    <col min="5897" max="5897" width="7.7109375" bestFit="1" customWidth="1"/>
    <col min="5899" max="5899" width="8.5703125" bestFit="1" customWidth="1"/>
    <col min="6137" max="6137" width="10.42578125" bestFit="1" customWidth="1"/>
    <col min="6138" max="6138" width="7.7109375" bestFit="1" customWidth="1"/>
    <col min="6140" max="6140" width="8.5703125" bestFit="1" customWidth="1"/>
    <col min="6141" max="6141" width="7.7109375" bestFit="1" customWidth="1"/>
    <col min="6143" max="6143" width="8.5703125" bestFit="1" customWidth="1"/>
    <col min="6144" max="6144" width="7.7109375" bestFit="1" customWidth="1"/>
    <col min="6146" max="6146" width="8.5703125" bestFit="1" customWidth="1"/>
    <col min="6147" max="6147" width="7.7109375" bestFit="1" customWidth="1"/>
    <col min="6149" max="6149" width="8.5703125" bestFit="1" customWidth="1"/>
    <col min="6150" max="6150" width="7.7109375" bestFit="1" customWidth="1"/>
    <col min="6152" max="6152" width="8.5703125" bestFit="1" customWidth="1"/>
    <col min="6153" max="6153" width="7.7109375" bestFit="1" customWidth="1"/>
    <col min="6155" max="6155" width="8.5703125" bestFit="1" customWidth="1"/>
    <col min="6393" max="6393" width="10.42578125" bestFit="1" customWidth="1"/>
    <col min="6394" max="6394" width="7.7109375" bestFit="1" customWidth="1"/>
    <col min="6396" max="6396" width="8.5703125" bestFit="1" customWidth="1"/>
    <col min="6397" max="6397" width="7.7109375" bestFit="1" customWidth="1"/>
    <col min="6399" max="6399" width="8.5703125" bestFit="1" customWidth="1"/>
    <col min="6400" max="6400" width="7.7109375" bestFit="1" customWidth="1"/>
    <col min="6402" max="6402" width="8.5703125" bestFit="1" customWidth="1"/>
    <col min="6403" max="6403" width="7.7109375" bestFit="1" customWidth="1"/>
    <col min="6405" max="6405" width="8.5703125" bestFit="1" customWidth="1"/>
    <col min="6406" max="6406" width="7.7109375" bestFit="1" customWidth="1"/>
    <col min="6408" max="6408" width="8.5703125" bestFit="1" customWidth="1"/>
    <col min="6409" max="6409" width="7.7109375" bestFit="1" customWidth="1"/>
    <col min="6411" max="6411" width="8.5703125" bestFit="1" customWidth="1"/>
    <col min="6649" max="6649" width="10.42578125" bestFit="1" customWidth="1"/>
    <col min="6650" max="6650" width="7.7109375" bestFit="1" customWidth="1"/>
    <col min="6652" max="6652" width="8.5703125" bestFit="1" customWidth="1"/>
    <col min="6653" max="6653" width="7.7109375" bestFit="1" customWidth="1"/>
    <col min="6655" max="6655" width="8.5703125" bestFit="1" customWidth="1"/>
    <col min="6656" max="6656" width="7.7109375" bestFit="1" customWidth="1"/>
    <col min="6658" max="6658" width="8.5703125" bestFit="1" customWidth="1"/>
    <col min="6659" max="6659" width="7.7109375" bestFit="1" customWidth="1"/>
    <col min="6661" max="6661" width="8.5703125" bestFit="1" customWidth="1"/>
    <col min="6662" max="6662" width="7.7109375" bestFit="1" customWidth="1"/>
    <col min="6664" max="6664" width="8.5703125" bestFit="1" customWidth="1"/>
    <col min="6665" max="6665" width="7.7109375" bestFit="1" customWidth="1"/>
    <col min="6667" max="6667" width="8.5703125" bestFit="1" customWidth="1"/>
    <col min="6905" max="6905" width="10.42578125" bestFit="1" customWidth="1"/>
    <col min="6906" max="6906" width="7.7109375" bestFit="1" customWidth="1"/>
    <col min="6908" max="6908" width="8.5703125" bestFit="1" customWidth="1"/>
    <col min="6909" max="6909" width="7.7109375" bestFit="1" customWidth="1"/>
    <col min="6911" max="6911" width="8.5703125" bestFit="1" customWidth="1"/>
    <col min="6912" max="6912" width="7.7109375" bestFit="1" customWidth="1"/>
    <col min="6914" max="6914" width="8.5703125" bestFit="1" customWidth="1"/>
    <col min="6915" max="6915" width="7.7109375" bestFit="1" customWidth="1"/>
    <col min="6917" max="6917" width="8.5703125" bestFit="1" customWidth="1"/>
    <col min="6918" max="6918" width="7.7109375" bestFit="1" customWidth="1"/>
    <col min="6920" max="6920" width="8.5703125" bestFit="1" customWidth="1"/>
    <col min="6921" max="6921" width="7.7109375" bestFit="1" customWidth="1"/>
    <col min="6923" max="6923" width="8.5703125" bestFit="1" customWidth="1"/>
    <col min="7161" max="7161" width="10.42578125" bestFit="1" customWidth="1"/>
    <col min="7162" max="7162" width="7.7109375" bestFit="1" customWidth="1"/>
    <col min="7164" max="7164" width="8.5703125" bestFit="1" customWidth="1"/>
    <col min="7165" max="7165" width="7.7109375" bestFit="1" customWidth="1"/>
    <col min="7167" max="7167" width="8.5703125" bestFit="1" customWidth="1"/>
    <col min="7168" max="7168" width="7.7109375" bestFit="1" customWidth="1"/>
    <col min="7170" max="7170" width="8.5703125" bestFit="1" customWidth="1"/>
    <col min="7171" max="7171" width="7.7109375" bestFit="1" customWidth="1"/>
    <col min="7173" max="7173" width="8.5703125" bestFit="1" customWidth="1"/>
    <col min="7174" max="7174" width="7.7109375" bestFit="1" customWidth="1"/>
    <col min="7176" max="7176" width="8.5703125" bestFit="1" customWidth="1"/>
    <col min="7177" max="7177" width="7.7109375" bestFit="1" customWidth="1"/>
    <col min="7179" max="7179" width="8.5703125" bestFit="1" customWidth="1"/>
    <col min="7417" max="7417" width="10.42578125" bestFit="1" customWidth="1"/>
    <col min="7418" max="7418" width="7.7109375" bestFit="1" customWidth="1"/>
    <col min="7420" max="7420" width="8.5703125" bestFit="1" customWidth="1"/>
    <col min="7421" max="7421" width="7.7109375" bestFit="1" customWidth="1"/>
    <col min="7423" max="7423" width="8.5703125" bestFit="1" customWidth="1"/>
    <col min="7424" max="7424" width="7.7109375" bestFit="1" customWidth="1"/>
    <col min="7426" max="7426" width="8.5703125" bestFit="1" customWidth="1"/>
    <col min="7427" max="7427" width="7.7109375" bestFit="1" customWidth="1"/>
    <col min="7429" max="7429" width="8.5703125" bestFit="1" customWidth="1"/>
    <col min="7430" max="7430" width="7.7109375" bestFit="1" customWidth="1"/>
    <col min="7432" max="7432" width="8.5703125" bestFit="1" customWidth="1"/>
    <col min="7433" max="7433" width="7.7109375" bestFit="1" customWidth="1"/>
    <col min="7435" max="7435" width="8.5703125" bestFit="1" customWidth="1"/>
    <col min="7673" max="7673" width="10.42578125" bestFit="1" customWidth="1"/>
    <col min="7674" max="7674" width="7.7109375" bestFit="1" customWidth="1"/>
    <col min="7676" max="7676" width="8.5703125" bestFit="1" customWidth="1"/>
    <col min="7677" max="7677" width="7.7109375" bestFit="1" customWidth="1"/>
    <col min="7679" max="7679" width="8.5703125" bestFit="1" customWidth="1"/>
    <col min="7680" max="7680" width="7.7109375" bestFit="1" customWidth="1"/>
    <col min="7682" max="7682" width="8.5703125" bestFit="1" customWidth="1"/>
    <col min="7683" max="7683" width="7.7109375" bestFit="1" customWidth="1"/>
    <col min="7685" max="7685" width="8.5703125" bestFit="1" customWidth="1"/>
    <col min="7686" max="7686" width="7.7109375" bestFit="1" customWidth="1"/>
    <col min="7688" max="7688" width="8.5703125" bestFit="1" customWidth="1"/>
    <col min="7689" max="7689" width="7.7109375" bestFit="1" customWidth="1"/>
    <col min="7691" max="7691" width="8.5703125" bestFit="1" customWidth="1"/>
    <col min="7929" max="7929" width="10.42578125" bestFit="1" customWidth="1"/>
    <col min="7930" max="7930" width="7.7109375" bestFit="1" customWidth="1"/>
    <col min="7932" max="7932" width="8.5703125" bestFit="1" customWidth="1"/>
    <col min="7933" max="7933" width="7.7109375" bestFit="1" customWidth="1"/>
    <col min="7935" max="7935" width="8.5703125" bestFit="1" customWidth="1"/>
    <col min="7936" max="7936" width="7.7109375" bestFit="1" customWidth="1"/>
    <col min="7938" max="7938" width="8.5703125" bestFit="1" customWidth="1"/>
    <col min="7939" max="7939" width="7.7109375" bestFit="1" customWidth="1"/>
    <col min="7941" max="7941" width="8.5703125" bestFit="1" customWidth="1"/>
    <col min="7942" max="7942" width="7.7109375" bestFit="1" customWidth="1"/>
    <col min="7944" max="7944" width="8.5703125" bestFit="1" customWidth="1"/>
    <col min="7945" max="7945" width="7.7109375" bestFit="1" customWidth="1"/>
    <col min="7947" max="7947" width="8.5703125" bestFit="1" customWidth="1"/>
    <col min="8185" max="8185" width="10.42578125" bestFit="1" customWidth="1"/>
    <col min="8186" max="8186" width="7.7109375" bestFit="1" customWidth="1"/>
    <col min="8188" max="8188" width="8.5703125" bestFit="1" customWidth="1"/>
    <col min="8189" max="8189" width="7.7109375" bestFit="1" customWidth="1"/>
    <col min="8191" max="8191" width="8.5703125" bestFit="1" customWidth="1"/>
    <col min="8192" max="8192" width="7.7109375" bestFit="1" customWidth="1"/>
    <col min="8194" max="8194" width="8.5703125" bestFit="1" customWidth="1"/>
    <col min="8195" max="8195" width="7.7109375" bestFit="1" customWidth="1"/>
    <col min="8197" max="8197" width="8.5703125" bestFit="1" customWidth="1"/>
    <col min="8198" max="8198" width="7.7109375" bestFit="1" customWidth="1"/>
    <col min="8200" max="8200" width="8.5703125" bestFit="1" customWidth="1"/>
    <col min="8201" max="8201" width="7.7109375" bestFit="1" customWidth="1"/>
    <col min="8203" max="8203" width="8.5703125" bestFit="1" customWidth="1"/>
    <col min="8441" max="8441" width="10.42578125" bestFit="1" customWidth="1"/>
    <col min="8442" max="8442" width="7.7109375" bestFit="1" customWidth="1"/>
    <col min="8444" max="8444" width="8.5703125" bestFit="1" customWidth="1"/>
    <col min="8445" max="8445" width="7.7109375" bestFit="1" customWidth="1"/>
    <col min="8447" max="8447" width="8.5703125" bestFit="1" customWidth="1"/>
    <col min="8448" max="8448" width="7.7109375" bestFit="1" customWidth="1"/>
    <col min="8450" max="8450" width="8.5703125" bestFit="1" customWidth="1"/>
    <col min="8451" max="8451" width="7.7109375" bestFit="1" customWidth="1"/>
    <col min="8453" max="8453" width="8.5703125" bestFit="1" customWidth="1"/>
    <col min="8454" max="8454" width="7.7109375" bestFit="1" customWidth="1"/>
    <col min="8456" max="8456" width="8.5703125" bestFit="1" customWidth="1"/>
    <col min="8457" max="8457" width="7.7109375" bestFit="1" customWidth="1"/>
    <col min="8459" max="8459" width="8.5703125" bestFit="1" customWidth="1"/>
    <col min="8697" max="8697" width="10.42578125" bestFit="1" customWidth="1"/>
    <col min="8698" max="8698" width="7.7109375" bestFit="1" customWidth="1"/>
    <col min="8700" max="8700" width="8.5703125" bestFit="1" customWidth="1"/>
    <col min="8701" max="8701" width="7.7109375" bestFit="1" customWidth="1"/>
    <col min="8703" max="8703" width="8.5703125" bestFit="1" customWidth="1"/>
    <col min="8704" max="8704" width="7.7109375" bestFit="1" customWidth="1"/>
    <col min="8706" max="8706" width="8.5703125" bestFit="1" customWidth="1"/>
    <col min="8707" max="8707" width="7.7109375" bestFit="1" customWidth="1"/>
    <col min="8709" max="8709" width="8.5703125" bestFit="1" customWidth="1"/>
    <col min="8710" max="8710" width="7.7109375" bestFit="1" customWidth="1"/>
    <col min="8712" max="8712" width="8.5703125" bestFit="1" customWidth="1"/>
    <col min="8713" max="8713" width="7.7109375" bestFit="1" customWidth="1"/>
    <col min="8715" max="8715" width="8.5703125" bestFit="1" customWidth="1"/>
    <col min="8953" max="8953" width="10.42578125" bestFit="1" customWidth="1"/>
    <col min="8954" max="8954" width="7.7109375" bestFit="1" customWidth="1"/>
    <col min="8956" max="8956" width="8.5703125" bestFit="1" customWidth="1"/>
    <col min="8957" max="8957" width="7.7109375" bestFit="1" customWidth="1"/>
    <col min="8959" max="8959" width="8.5703125" bestFit="1" customWidth="1"/>
    <col min="8960" max="8960" width="7.7109375" bestFit="1" customWidth="1"/>
    <col min="8962" max="8962" width="8.5703125" bestFit="1" customWidth="1"/>
    <col min="8963" max="8963" width="7.7109375" bestFit="1" customWidth="1"/>
    <col min="8965" max="8965" width="8.5703125" bestFit="1" customWidth="1"/>
    <col min="8966" max="8966" width="7.7109375" bestFit="1" customWidth="1"/>
    <col min="8968" max="8968" width="8.5703125" bestFit="1" customWidth="1"/>
    <col min="8969" max="8969" width="7.7109375" bestFit="1" customWidth="1"/>
    <col min="8971" max="8971" width="8.5703125" bestFit="1" customWidth="1"/>
    <col min="9209" max="9209" width="10.42578125" bestFit="1" customWidth="1"/>
    <col min="9210" max="9210" width="7.7109375" bestFit="1" customWidth="1"/>
    <col min="9212" max="9212" width="8.5703125" bestFit="1" customWidth="1"/>
    <col min="9213" max="9213" width="7.7109375" bestFit="1" customWidth="1"/>
    <col min="9215" max="9215" width="8.5703125" bestFit="1" customWidth="1"/>
    <col min="9216" max="9216" width="7.7109375" bestFit="1" customWidth="1"/>
    <col min="9218" max="9218" width="8.5703125" bestFit="1" customWidth="1"/>
    <col min="9219" max="9219" width="7.7109375" bestFit="1" customWidth="1"/>
    <col min="9221" max="9221" width="8.5703125" bestFit="1" customWidth="1"/>
    <col min="9222" max="9222" width="7.7109375" bestFit="1" customWidth="1"/>
    <col min="9224" max="9224" width="8.5703125" bestFit="1" customWidth="1"/>
    <col min="9225" max="9225" width="7.7109375" bestFit="1" customWidth="1"/>
    <col min="9227" max="9227" width="8.5703125" bestFit="1" customWidth="1"/>
    <col min="9465" max="9465" width="10.42578125" bestFit="1" customWidth="1"/>
    <col min="9466" max="9466" width="7.7109375" bestFit="1" customWidth="1"/>
    <col min="9468" max="9468" width="8.5703125" bestFit="1" customWidth="1"/>
    <col min="9469" max="9469" width="7.7109375" bestFit="1" customWidth="1"/>
    <col min="9471" max="9471" width="8.5703125" bestFit="1" customWidth="1"/>
    <col min="9472" max="9472" width="7.7109375" bestFit="1" customWidth="1"/>
    <col min="9474" max="9474" width="8.5703125" bestFit="1" customWidth="1"/>
    <col min="9475" max="9475" width="7.7109375" bestFit="1" customWidth="1"/>
    <col min="9477" max="9477" width="8.5703125" bestFit="1" customWidth="1"/>
    <col min="9478" max="9478" width="7.7109375" bestFit="1" customWidth="1"/>
    <col min="9480" max="9480" width="8.5703125" bestFit="1" customWidth="1"/>
    <col min="9481" max="9481" width="7.7109375" bestFit="1" customWidth="1"/>
    <col min="9483" max="9483" width="8.5703125" bestFit="1" customWidth="1"/>
    <col min="9721" max="9721" width="10.42578125" bestFit="1" customWidth="1"/>
    <col min="9722" max="9722" width="7.7109375" bestFit="1" customWidth="1"/>
    <col min="9724" max="9724" width="8.5703125" bestFit="1" customWidth="1"/>
    <col min="9725" max="9725" width="7.7109375" bestFit="1" customWidth="1"/>
    <col min="9727" max="9727" width="8.5703125" bestFit="1" customWidth="1"/>
    <col min="9728" max="9728" width="7.7109375" bestFit="1" customWidth="1"/>
    <col min="9730" max="9730" width="8.5703125" bestFit="1" customWidth="1"/>
    <col min="9731" max="9731" width="7.7109375" bestFit="1" customWidth="1"/>
    <col min="9733" max="9733" width="8.5703125" bestFit="1" customWidth="1"/>
    <col min="9734" max="9734" width="7.7109375" bestFit="1" customWidth="1"/>
    <col min="9736" max="9736" width="8.5703125" bestFit="1" customWidth="1"/>
    <col min="9737" max="9737" width="7.7109375" bestFit="1" customWidth="1"/>
    <col min="9739" max="9739" width="8.5703125" bestFit="1" customWidth="1"/>
    <col min="9977" max="9977" width="10.42578125" bestFit="1" customWidth="1"/>
    <col min="9978" max="9978" width="7.7109375" bestFit="1" customWidth="1"/>
    <col min="9980" max="9980" width="8.5703125" bestFit="1" customWidth="1"/>
    <col min="9981" max="9981" width="7.7109375" bestFit="1" customWidth="1"/>
    <col min="9983" max="9983" width="8.5703125" bestFit="1" customWidth="1"/>
    <col min="9984" max="9984" width="7.7109375" bestFit="1" customWidth="1"/>
    <col min="9986" max="9986" width="8.5703125" bestFit="1" customWidth="1"/>
    <col min="9987" max="9987" width="7.7109375" bestFit="1" customWidth="1"/>
    <col min="9989" max="9989" width="8.5703125" bestFit="1" customWidth="1"/>
    <col min="9990" max="9990" width="7.7109375" bestFit="1" customWidth="1"/>
    <col min="9992" max="9992" width="8.5703125" bestFit="1" customWidth="1"/>
    <col min="9993" max="9993" width="7.7109375" bestFit="1" customWidth="1"/>
    <col min="9995" max="9995" width="8.5703125" bestFit="1" customWidth="1"/>
    <col min="10233" max="10233" width="10.42578125" bestFit="1" customWidth="1"/>
    <col min="10234" max="10234" width="7.7109375" bestFit="1" customWidth="1"/>
    <col min="10236" max="10236" width="8.5703125" bestFit="1" customWidth="1"/>
    <col min="10237" max="10237" width="7.7109375" bestFit="1" customWidth="1"/>
    <col min="10239" max="10239" width="8.5703125" bestFit="1" customWidth="1"/>
    <col min="10240" max="10240" width="7.7109375" bestFit="1" customWidth="1"/>
    <col min="10242" max="10242" width="8.5703125" bestFit="1" customWidth="1"/>
    <col min="10243" max="10243" width="7.7109375" bestFit="1" customWidth="1"/>
    <col min="10245" max="10245" width="8.5703125" bestFit="1" customWidth="1"/>
    <col min="10246" max="10246" width="7.7109375" bestFit="1" customWidth="1"/>
    <col min="10248" max="10248" width="8.5703125" bestFit="1" customWidth="1"/>
    <col min="10249" max="10249" width="7.7109375" bestFit="1" customWidth="1"/>
    <col min="10251" max="10251" width="8.5703125" bestFit="1" customWidth="1"/>
    <col min="10489" max="10489" width="10.42578125" bestFit="1" customWidth="1"/>
    <col min="10490" max="10490" width="7.7109375" bestFit="1" customWidth="1"/>
    <col min="10492" max="10492" width="8.5703125" bestFit="1" customWidth="1"/>
    <col min="10493" max="10493" width="7.7109375" bestFit="1" customWidth="1"/>
    <col min="10495" max="10495" width="8.5703125" bestFit="1" customWidth="1"/>
    <col min="10496" max="10496" width="7.7109375" bestFit="1" customWidth="1"/>
    <col min="10498" max="10498" width="8.5703125" bestFit="1" customWidth="1"/>
    <col min="10499" max="10499" width="7.7109375" bestFit="1" customWidth="1"/>
    <col min="10501" max="10501" width="8.5703125" bestFit="1" customWidth="1"/>
    <col min="10502" max="10502" width="7.7109375" bestFit="1" customWidth="1"/>
    <col min="10504" max="10504" width="8.5703125" bestFit="1" customWidth="1"/>
    <col min="10505" max="10505" width="7.7109375" bestFit="1" customWidth="1"/>
    <col min="10507" max="10507" width="8.5703125" bestFit="1" customWidth="1"/>
    <col min="10745" max="10745" width="10.42578125" bestFit="1" customWidth="1"/>
    <col min="10746" max="10746" width="7.7109375" bestFit="1" customWidth="1"/>
    <col min="10748" max="10748" width="8.5703125" bestFit="1" customWidth="1"/>
    <col min="10749" max="10749" width="7.7109375" bestFit="1" customWidth="1"/>
    <col min="10751" max="10751" width="8.5703125" bestFit="1" customWidth="1"/>
    <col min="10752" max="10752" width="7.7109375" bestFit="1" customWidth="1"/>
    <col min="10754" max="10754" width="8.5703125" bestFit="1" customWidth="1"/>
    <col min="10755" max="10755" width="7.7109375" bestFit="1" customWidth="1"/>
    <col min="10757" max="10757" width="8.5703125" bestFit="1" customWidth="1"/>
    <col min="10758" max="10758" width="7.7109375" bestFit="1" customWidth="1"/>
    <col min="10760" max="10760" width="8.5703125" bestFit="1" customWidth="1"/>
    <col min="10761" max="10761" width="7.7109375" bestFit="1" customWidth="1"/>
    <col min="10763" max="10763" width="8.5703125" bestFit="1" customWidth="1"/>
    <col min="11001" max="11001" width="10.42578125" bestFit="1" customWidth="1"/>
    <col min="11002" max="11002" width="7.7109375" bestFit="1" customWidth="1"/>
    <col min="11004" max="11004" width="8.5703125" bestFit="1" customWidth="1"/>
    <col min="11005" max="11005" width="7.7109375" bestFit="1" customWidth="1"/>
    <col min="11007" max="11007" width="8.5703125" bestFit="1" customWidth="1"/>
    <col min="11008" max="11008" width="7.7109375" bestFit="1" customWidth="1"/>
    <col min="11010" max="11010" width="8.5703125" bestFit="1" customWidth="1"/>
    <col min="11011" max="11011" width="7.7109375" bestFit="1" customWidth="1"/>
    <col min="11013" max="11013" width="8.5703125" bestFit="1" customWidth="1"/>
    <col min="11014" max="11014" width="7.7109375" bestFit="1" customWidth="1"/>
    <col min="11016" max="11016" width="8.5703125" bestFit="1" customWidth="1"/>
    <col min="11017" max="11017" width="7.7109375" bestFit="1" customWidth="1"/>
    <col min="11019" max="11019" width="8.5703125" bestFit="1" customWidth="1"/>
    <col min="11257" max="11257" width="10.42578125" bestFit="1" customWidth="1"/>
    <col min="11258" max="11258" width="7.7109375" bestFit="1" customWidth="1"/>
    <col min="11260" max="11260" width="8.5703125" bestFit="1" customWidth="1"/>
    <col min="11261" max="11261" width="7.7109375" bestFit="1" customWidth="1"/>
    <col min="11263" max="11263" width="8.5703125" bestFit="1" customWidth="1"/>
    <col min="11264" max="11264" width="7.7109375" bestFit="1" customWidth="1"/>
    <col min="11266" max="11266" width="8.5703125" bestFit="1" customWidth="1"/>
    <col min="11267" max="11267" width="7.7109375" bestFit="1" customWidth="1"/>
    <col min="11269" max="11269" width="8.5703125" bestFit="1" customWidth="1"/>
    <col min="11270" max="11270" width="7.7109375" bestFit="1" customWidth="1"/>
    <col min="11272" max="11272" width="8.5703125" bestFit="1" customWidth="1"/>
    <col min="11273" max="11273" width="7.7109375" bestFit="1" customWidth="1"/>
    <col min="11275" max="11275" width="8.5703125" bestFit="1" customWidth="1"/>
    <col min="11513" max="11513" width="10.42578125" bestFit="1" customWidth="1"/>
    <col min="11514" max="11514" width="7.7109375" bestFit="1" customWidth="1"/>
    <col min="11516" max="11516" width="8.5703125" bestFit="1" customWidth="1"/>
    <col min="11517" max="11517" width="7.7109375" bestFit="1" customWidth="1"/>
    <col min="11519" max="11519" width="8.5703125" bestFit="1" customWidth="1"/>
    <col min="11520" max="11520" width="7.7109375" bestFit="1" customWidth="1"/>
    <col min="11522" max="11522" width="8.5703125" bestFit="1" customWidth="1"/>
    <col min="11523" max="11523" width="7.7109375" bestFit="1" customWidth="1"/>
    <col min="11525" max="11525" width="8.5703125" bestFit="1" customWidth="1"/>
    <col min="11526" max="11526" width="7.7109375" bestFit="1" customWidth="1"/>
    <col min="11528" max="11528" width="8.5703125" bestFit="1" customWidth="1"/>
    <col min="11529" max="11529" width="7.7109375" bestFit="1" customWidth="1"/>
    <col min="11531" max="11531" width="8.5703125" bestFit="1" customWidth="1"/>
    <col min="11769" max="11769" width="10.42578125" bestFit="1" customWidth="1"/>
    <col min="11770" max="11770" width="7.7109375" bestFit="1" customWidth="1"/>
    <col min="11772" max="11772" width="8.5703125" bestFit="1" customWidth="1"/>
    <col min="11773" max="11773" width="7.7109375" bestFit="1" customWidth="1"/>
    <col min="11775" max="11775" width="8.5703125" bestFit="1" customWidth="1"/>
    <col min="11776" max="11776" width="7.7109375" bestFit="1" customWidth="1"/>
    <col min="11778" max="11778" width="8.5703125" bestFit="1" customWidth="1"/>
    <col min="11779" max="11779" width="7.7109375" bestFit="1" customWidth="1"/>
    <col min="11781" max="11781" width="8.5703125" bestFit="1" customWidth="1"/>
    <col min="11782" max="11782" width="7.7109375" bestFit="1" customWidth="1"/>
    <col min="11784" max="11784" width="8.5703125" bestFit="1" customWidth="1"/>
    <col min="11785" max="11785" width="7.7109375" bestFit="1" customWidth="1"/>
    <col min="11787" max="11787" width="8.5703125" bestFit="1" customWidth="1"/>
    <col min="12025" max="12025" width="10.42578125" bestFit="1" customWidth="1"/>
    <col min="12026" max="12026" width="7.7109375" bestFit="1" customWidth="1"/>
    <col min="12028" max="12028" width="8.5703125" bestFit="1" customWidth="1"/>
    <col min="12029" max="12029" width="7.7109375" bestFit="1" customWidth="1"/>
    <col min="12031" max="12031" width="8.5703125" bestFit="1" customWidth="1"/>
    <col min="12032" max="12032" width="7.7109375" bestFit="1" customWidth="1"/>
    <col min="12034" max="12034" width="8.5703125" bestFit="1" customWidth="1"/>
    <col min="12035" max="12035" width="7.7109375" bestFit="1" customWidth="1"/>
    <col min="12037" max="12037" width="8.5703125" bestFit="1" customWidth="1"/>
    <col min="12038" max="12038" width="7.7109375" bestFit="1" customWidth="1"/>
    <col min="12040" max="12040" width="8.5703125" bestFit="1" customWidth="1"/>
    <col min="12041" max="12041" width="7.7109375" bestFit="1" customWidth="1"/>
    <col min="12043" max="12043" width="8.5703125" bestFit="1" customWidth="1"/>
    <col min="12281" max="12281" width="10.42578125" bestFit="1" customWidth="1"/>
    <col min="12282" max="12282" width="7.7109375" bestFit="1" customWidth="1"/>
    <col min="12284" max="12284" width="8.5703125" bestFit="1" customWidth="1"/>
    <col min="12285" max="12285" width="7.7109375" bestFit="1" customWidth="1"/>
    <col min="12287" max="12287" width="8.5703125" bestFit="1" customWidth="1"/>
    <col min="12288" max="12288" width="7.7109375" bestFit="1" customWidth="1"/>
    <col min="12290" max="12290" width="8.5703125" bestFit="1" customWidth="1"/>
    <col min="12291" max="12291" width="7.7109375" bestFit="1" customWidth="1"/>
    <col min="12293" max="12293" width="8.5703125" bestFit="1" customWidth="1"/>
    <col min="12294" max="12294" width="7.7109375" bestFit="1" customWidth="1"/>
    <col min="12296" max="12296" width="8.5703125" bestFit="1" customWidth="1"/>
    <col min="12297" max="12297" width="7.7109375" bestFit="1" customWidth="1"/>
    <col min="12299" max="12299" width="8.5703125" bestFit="1" customWidth="1"/>
    <col min="12537" max="12537" width="10.42578125" bestFit="1" customWidth="1"/>
    <col min="12538" max="12538" width="7.7109375" bestFit="1" customWidth="1"/>
    <col min="12540" max="12540" width="8.5703125" bestFit="1" customWidth="1"/>
    <col min="12541" max="12541" width="7.7109375" bestFit="1" customWidth="1"/>
    <col min="12543" max="12543" width="8.5703125" bestFit="1" customWidth="1"/>
    <col min="12544" max="12544" width="7.7109375" bestFit="1" customWidth="1"/>
    <col min="12546" max="12546" width="8.5703125" bestFit="1" customWidth="1"/>
    <col min="12547" max="12547" width="7.7109375" bestFit="1" customWidth="1"/>
    <col min="12549" max="12549" width="8.5703125" bestFit="1" customWidth="1"/>
    <col min="12550" max="12550" width="7.7109375" bestFit="1" customWidth="1"/>
    <col min="12552" max="12552" width="8.5703125" bestFit="1" customWidth="1"/>
    <col min="12553" max="12553" width="7.7109375" bestFit="1" customWidth="1"/>
    <col min="12555" max="12555" width="8.5703125" bestFit="1" customWidth="1"/>
    <col min="12793" max="12793" width="10.42578125" bestFit="1" customWidth="1"/>
    <col min="12794" max="12794" width="7.7109375" bestFit="1" customWidth="1"/>
    <col min="12796" max="12796" width="8.5703125" bestFit="1" customWidth="1"/>
    <col min="12797" max="12797" width="7.7109375" bestFit="1" customWidth="1"/>
    <col min="12799" max="12799" width="8.5703125" bestFit="1" customWidth="1"/>
    <col min="12800" max="12800" width="7.7109375" bestFit="1" customWidth="1"/>
    <col min="12802" max="12802" width="8.5703125" bestFit="1" customWidth="1"/>
    <col min="12803" max="12803" width="7.7109375" bestFit="1" customWidth="1"/>
    <col min="12805" max="12805" width="8.5703125" bestFit="1" customWidth="1"/>
    <col min="12806" max="12806" width="7.7109375" bestFit="1" customWidth="1"/>
    <col min="12808" max="12808" width="8.5703125" bestFit="1" customWidth="1"/>
    <col min="12809" max="12809" width="7.7109375" bestFit="1" customWidth="1"/>
    <col min="12811" max="12811" width="8.5703125" bestFit="1" customWidth="1"/>
    <col min="13049" max="13049" width="10.42578125" bestFit="1" customWidth="1"/>
    <col min="13050" max="13050" width="7.7109375" bestFit="1" customWidth="1"/>
    <col min="13052" max="13052" width="8.5703125" bestFit="1" customWidth="1"/>
    <col min="13053" max="13053" width="7.7109375" bestFit="1" customWidth="1"/>
    <col min="13055" max="13055" width="8.5703125" bestFit="1" customWidth="1"/>
    <col min="13056" max="13056" width="7.7109375" bestFit="1" customWidth="1"/>
    <col min="13058" max="13058" width="8.5703125" bestFit="1" customWidth="1"/>
    <col min="13059" max="13059" width="7.7109375" bestFit="1" customWidth="1"/>
    <col min="13061" max="13061" width="8.5703125" bestFit="1" customWidth="1"/>
    <col min="13062" max="13062" width="7.7109375" bestFit="1" customWidth="1"/>
    <col min="13064" max="13064" width="8.5703125" bestFit="1" customWidth="1"/>
    <col min="13065" max="13065" width="7.7109375" bestFit="1" customWidth="1"/>
    <col min="13067" max="13067" width="8.5703125" bestFit="1" customWidth="1"/>
    <col min="13305" max="13305" width="10.42578125" bestFit="1" customWidth="1"/>
    <col min="13306" max="13306" width="7.7109375" bestFit="1" customWidth="1"/>
    <col min="13308" max="13308" width="8.5703125" bestFit="1" customWidth="1"/>
    <col min="13309" max="13309" width="7.7109375" bestFit="1" customWidth="1"/>
    <col min="13311" max="13311" width="8.5703125" bestFit="1" customWidth="1"/>
    <col min="13312" max="13312" width="7.7109375" bestFit="1" customWidth="1"/>
    <col min="13314" max="13314" width="8.5703125" bestFit="1" customWidth="1"/>
    <col min="13315" max="13315" width="7.7109375" bestFit="1" customWidth="1"/>
    <col min="13317" max="13317" width="8.5703125" bestFit="1" customWidth="1"/>
    <col min="13318" max="13318" width="7.7109375" bestFit="1" customWidth="1"/>
    <col min="13320" max="13320" width="8.5703125" bestFit="1" customWidth="1"/>
    <col min="13321" max="13321" width="7.7109375" bestFit="1" customWidth="1"/>
    <col min="13323" max="13323" width="8.5703125" bestFit="1" customWidth="1"/>
    <col min="13561" max="13561" width="10.42578125" bestFit="1" customWidth="1"/>
    <col min="13562" max="13562" width="7.7109375" bestFit="1" customWidth="1"/>
    <col min="13564" max="13564" width="8.5703125" bestFit="1" customWidth="1"/>
    <col min="13565" max="13565" width="7.7109375" bestFit="1" customWidth="1"/>
    <col min="13567" max="13567" width="8.5703125" bestFit="1" customWidth="1"/>
    <col min="13568" max="13568" width="7.7109375" bestFit="1" customWidth="1"/>
    <col min="13570" max="13570" width="8.5703125" bestFit="1" customWidth="1"/>
    <col min="13571" max="13571" width="7.7109375" bestFit="1" customWidth="1"/>
    <col min="13573" max="13573" width="8.5703125" bestFit="1" customWidth="1"/>
    <col min="13574" max="13574" width="7.7109375" bestFit="1" customWidth="1"/>
    <col min="13576" max="13576" width="8.5703125" bestFit="1" customWidth="1"/>
    <col min="13577" max="13577" width="7.7109375" bestFit="1" customWidth="1"/>
    <col min="13579" max="13579" width="8.5703125" bestFit="1" customWidth="1"/>
    <col min="13817" max="13817" width="10.42578125" bestFit="1" customWidth="1"/>
    <col min="13818" max="13818" width="7.7109375" bestFit="1" customWidth="1"/>
    <col min="13820" max="13820" width="8.5703125" bestFit="1" customWidth="1"/>
    <col min="13821" max="13821" width="7.7109375" bestFit="1" customWidth="1"/>
    <col min="13823" max="13823" width="8.5703125" bestFit="1" customWidth="1"/>
    <col min="13824" max="13824" width="7.7109375" bestFit="1" customWidth="1"/>
    <col min="13826" max="13826" width="8.5703125" bestFit="1" customWidth="1"/>
    <col min="13827" max="13827" width="7.7109375" bestFit="1" customWidth="1"/>
    <col min="13829" max="13829" width="8.5703125" bestFit="1" customWidth="1"/>
    <col min="13830" max="13830" width="7.7109375" bestFit="1" customWidth="1"/>
    <col min="13832" max="13832" width="8.5703125" bestFit="1" customWidth="1"/>
    <col min="13833" max="13833" width="7.7109375" bestFit="1" customWidth="1"/>
    <col min="13835" max="13835" width="8.5703125" bestFit="1" customWidth="1"/>
    <col min="14073" max="14073" width="10.42578125" bestFit="1" customWidth="1"/>
    <col min="14074" max="14074" width="7.7109375" bestFit="1" customWidth="1"/>
    <col min="14076" max="14076" width="8.5703125" bestFit="1" customWidth="1"/>
    <col min="14077" max="14077" width="7.7109375" bestFit="1" customWidth="1"/>
    <col min="14079" max="14079" width="8.5703125" bestFit="1" customWidth="1"/>
    <col min="14080" max="14080" width="7.7109375" bestFit="1" customWidth="1"/>
    <col min="14082" max="14082" width="8.5703125" bestFit="1" customWidth="1"/>
    <col min="14083" max="14083" width="7.7109375" bestFit="1" customWidth="1"/>
    <col min="14085" max="14085" width="8.5703125" bestFit="1" customWidth="1"/>
    <col min="14086" max="14086" width="7.7109375" bestFit="1" customWidth="1"/>
    <col min="14088" max="14088" width="8.5703125" bestFit="1" customWidth="1"/>
    <col min="14089" max="14089" width="7.7109375" bestFit="1" customWidth="1"/>
    <col min="14091" max="14091" width="8.5703125" bestFit="1" customWidth="1"/>
    <col min="14329" max="14329" width="10.42578125" bestFit="1" customWidth="1"/>
    <col min="14330" max="14330" width="7.7109375" bestFit="1" customWidth="1"/>
    <col min="14332" max="14332" width="8.5703125" bestFit="1" customWidth="1"/>
    <col min="14333" max="14333" width="7.7109375" bestFit="1" customWidth="1"/>
    <col min="14335" max="14335" width="8.5703125" bestFit="1" customWidth="1"/>
    <col min="14336" max="14336" width="7.7109375" bestFit="1" customWidth="1"/>
    <col min="14338" max="14338" width="8.5703125" bestFit="1" customWidth="1"/>
    <col min="14339" max="14339" width="7.7109375" bestFit="1" customWidth="1"/>
    <col min="14341" max="14341" width="8.5703125" bestFit="1" customWidth="1"/>
    <col min="14342" max="14342" width="7.7109375" bestFit="1" customWidth="1"/>
    <col min="14344" max="14344" width="8.5703125" bestFit="1" customWidth="1"/>
    <col min="14345" max="14345" width="7.7109375" bestFit="1" customWidth="1"/>
    <col min="14347" max="14347" width="8.5703125" bestFit="1" customWidth="1"/>
    <col min="14585" max="14585" width="10.42578125" bestFit="1" customWidth="1"/>
    <col min="14586" max="14586" width="7.7109375" bestFit="1" customWidth="1"/>
    <col min="14588" max="14588" width="8.5703125" bestFit="1" customWidth="1"/>
    <col min="14589" max="14589" width="7.7109375" bestFit="1" customWidth="1"/>
    <col min="14591" max="14591" width="8.5703125" bestFit="1" customWidth="1"/>
    <col min="14592" max="14592" width="7.7109375" bestFit="1" customWidth="1"/>
    <col min="14594" max="14594" width="8.5703125" bestFit="1" customWidth="1"/>
    <col min="14595" max="14595" width="7.7109375" bestFit="1" customWidth="1"/>
    <col min="14597" max="14597" width="8.5703125" bestFit="1" customWidth="1"/>
    <col min="14598" max="14598" width="7.7109375" bestFit="1" customWidth="1"/>
    <col min="14600" max="14600" width="8.5703125" bestFit="1" customWidth="1"/>
    <col min="14601" max="14601" width="7.7109375" bestFit="1" customWidth="1"/>
    <col min="14603" max="14603" width="8.5703125" bestFit="1" customWidth="1"/>
    <col min="14841" max="14841" width="10.42578125" bestFit="1" customWidth="1"/>
    <col min="14842" max="14842" width="7.7109375" bestFit="1" customWidth="1"/>
    <col min="14844" max="14844" width="8.5703125" bestFit="1" customWidth="1"/>
    <col min="14845" max="14845" width="7.7109375" bestFit="1" customWidth="1"/>
    <col min="14847" max="14847" width="8.5703125" bestFit="1" customWidth="1"/>
    <col min="14848" max="14848" width="7.7109375" bestFit="1" customWidth="1"/>
    <col min="14850" max="14850" width="8.5703125" bestFit="1" customWidth="1"/>
    <col min="14851" max="14851" width="7.7109375" bestFit="1" customWidth="1"/>
    <col min="14853" max="14853" width="8.5703125" bestFit="1" customWidth="1"/>
    <col min="14854" max="14854" width="7.7109375" bestFit="1" customWidth="1"/>
    <col min="14856" max="14856" width="8.5703125" bestFit="1" customWidth="1"/>
    <col min="14857" max="14857" width="7.7109375" bestFit="1" customWidth="1"/>
    <col min="14859" max="14859" width="8.5703125" bestFit="1" customWidth="1"/>
    <col min="15097" max="15097" width="10.42578125" bestFit="1" customWidth="1"/>
    <col min="15098" max="15098" width="7.7109375" bestFit="1" customWidth="1"/>
    <col min="15100" max="15100" width="8.5703125" bestFit="1" customWidth="1"/>
    <col min="15101" max="15101" width="7.7109375" bestFit="1" customWidth="1"/>
    <col min="15103" max="15103" width="8.5703125" bestFit="1" customWidth="1"/>
    <col min="15104" max="15104" width="7.7109375" bestFit="1" customWidth="1"/>
    <col min="15106" max="15106" width="8.5703125" bestFit="1" customWidth="1"/>
    <col min="15107" max="15107" width="7.7109375" bestFit="1" customWidth="1"/>
    <col min="15109" max="15109" width="8.5703125" bestFit="1" customWidth="1"/>
    <col min="15110" max="15110" width="7.7109375" bestFit="1" customWidth="1"/>
    <col min="15112" max="15112" width="8.5703125" bestFit="1" customWidth="1"/>
    <col min="15113" max="15113" width="7.7109375" bestFit="1" customWidth="1"/>
    <col min="15115" max="15115" width="8.5703125" bestFit="1" customWidth="1"/>
    <col min="15353" max="15353" width="10.42578125" bestFit="1" customWidth="1"/>
    <col min="15354" max="15354" width="7.7109375" bestFit="1" customWidth="1"/>
    <col min="15356" max="15356" width="8.5703125" bestFit="1" customWidth="1"/>
    <col min="15357" max="15357" width="7.7109375" bestFit="1" customWidth="1"/>
    <col min="15359" max="15359" width="8.5703125" bestFit="1" customWidth="1"/>
    <col min="15360" max="15360" width="7.7109375" bestFit="1" customWidth="1"/>
    <col min="15362" max="15362" width="8.5703125" bestFit="1" customWidth="1"/>
    <col min="15363" max="15363" width="7.7109375" bestFit="1" customWidth="1"/>
    <col min="15365" max="15365" width="8.5703125" bestFit="1" customWidth="1"/>
    <col min="15366" max="15366" width="7.7109375" bestFit="1" customWidth="1"/>
    <col min="15368" max="15368" width="8.5703125" bestFit="1" customWidth="1"/>
    <col min="15369" max="15369" width="7.7109375" bestFit="1" customWidth="1"/>
    <col min="15371" max="15371" width="8.5703125" bestFit="1" customWidth="1"/>
    <col min="15609" max="15609" width="10.42578125" bestFit="1" customWidth="1"/>
    <col min="15610" max="15610" width="7.7109375" bestFit="1" customWidth="1"/>
    <col min="15612" max="15612" width="8.5703125" bestFit="1" customWidth="1"/>
    <col min="15613" max="15613" width="7.7109375" bestFit="1" customWidth="1"/>
    <col min="15615" max="15615" width="8.5703125" bestFit="1" customWidth="1"/>
    <col min="15616" max="15616" width="7.7109375" bestFit="1" customWidth="1"/>
    <col min="15618" max="15618" width="8.5703125" bestFit="1" customWidth="1"/>
    <col min="15619" max="15619" width="7.7109375" bestFit="1" customWidth="1"/>
    <col min="15621" max="15621" width="8.5703125" bestFit="1" customWidth="1"/>
    <col min="15622" max="15622" width="7.7109375" bestFit="1" customWidth="1"/>
    <col min="15624" max="15624" width="8.5703125" bestFit="1" customWidth="1"/>
    <col min="15625" max="15625" width="7.7109375" bestFit="1" customWidth="1"/>
    <col min="15627" max="15627" width="8.5703125" bestFit="1" customWidth="1"/>
    <col min="15865" max="15865" width="10.42578125" bestFit="1" customWidth="1"/>
    <col min="15866" max="15866" width="7.7109375" bestFit="1" customWidth="1"/>
    <col min="15868" max="15868" width="8.5703125" bestFit="1" customWidth="1"/>
    <col min="15869" max="15869" width="7.7109375" bestFit="1" customWidth="1"/>
    <col min="15871" max="15871" width="8.5703125" bestFit="1" customWidth="1"/>
    <col min="15872" max="15872" width="7.7109375" bestFit="1" customWidth="1"/>
    <col min="15874" max="15874" width="8.5703125" bestFit="1" customWidth="1"/>
    <col min="15875" max="15875" width="7.7109375" bestFit="1" customWidth="1"/>
    <col min="15877" max="15877" width="8.5703125" bestFit="1" customWidth="1"/>
    <col min="15878" max="15878" width="7.7109375" bestFit="1" customWidth="1"/>
    <col min="15880" max="15880" width="8.5703125" bestFit="1" customWidth="1"/>
    <col min="15881" max="15881" width="7.7109375" bestFit="1" customWidth="1"/>
    <col min="15883" max="15883" width="8.5703125" bestFit="1" customWidth="1"/>
    <col min="16121" max="16121" width="10.42578125" bestFit="1" customWidth="1"/>
    <col min="16122" max="16122" width="7.7109375" bestFit="1" customWidth="1"/>
    <col min="16124" max="16124" width="8.5703125" bestFit="1" customWidth="1"/>
    <col min="16125" max="16125" width="7.7109375" bestFit="1" customWidth="1"/>
    <col min="16127" max="16127" width="8.5703125" bestFit="1" customWidth="1"/>
    <col min="16128" max="16128" width="7.7109375" bestFit="1" customWidth="1"/>
    <col min="16130" max="16130" width="8.5703125" bestFit="1" customWidth="1"/>
    <col min="16131" max="16131" width="7.7109375" bestFit="1" customWidth="1"/>
    <col min="16133" max="16133" width="8.5703125" bestFit="1" customWidth="1"/>
    <col min="16134" max="16134" width="7.7109375" bestFit="1" customWidth="1"/>
    <col min="16136" max="16136" width="8.5703125" bestFit="1" customWidth="1"/>
    <col min="16137" max="16137" width="7.7109375" bestFit="1" customWidth="1"/>
    <col min="16139" max="16139" width="8.5703125" bestFit="1" customWidth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2" x14ac:dyDescent="0.2">
      <c r="A3" s="46" t="s">
        <v>0</v>
      </c>
      <c r="B3" s="6"/>
      <c r="C3" s="47" t="s">
        <v>23</v>
      </c>
      <c r="D3" s="48"/>
      <c r="E3" s="48"/>
      <c r="F3" s="48"/>
      <c r="G3" s="48"/>
      <c r="H3" s="48"/>
      <c r="I3" s="48"/>
      <c r="J3" s="48"/>
      <c r="K3" s="49"/>
    </row>
    <row r="4" spans="1:12" s="8" customFormat="1" ht="21" customHeight="1" x14ac:dyDescent="0.2">
      <c r="A4" s="46"/>
      <c r="B4" s="1"/>
      <c r="C4" s="50" t="s">
        <v>7</v>
      </c>
      <c r="D4" s="50" t="s">
        <v>8</v>
      </c>
      <c r="E4" s="50" t="s">
        <v>9</v>
      </c>
      <c r="F4" s="9">
        <v>2.0825000000000001E-3</v>
      </c>
      <c r="G4" s="52" t="s">
        <v>11</v>
      </c>
      <c r="H4" s="53"/>
      <c r="I4" s="54" t="s">
        <v>13</v>
      </c>
      <c r="J4" s="53"/>
      <c r="K4" s="7"/>
    </row>
    <row r="5" spans="1:12" x14ac:dyDescent="0.2">
      <c r="A5" s="46"/>
      <c r="B5" s="1"/>
      <c r="C5" s="51"/>
      <c r="D5" s="51"/>
      <c r="E5" s="51"/>
      <c r="F5" s="1" t="s">
        <v>12</v>
      </c>
      <c r="G5" s="1" t="s">
        <v>17</v>
      </c>
      <c r="H5" s="5" t="s">
        <v>10</v>
      </c>
      <c r="I5" s="1" t="s">
        <v>17</v>
      </c>
      <c r="J5" s="5" t="s">
        <v>10</v>
      </c>
      <c r="K5" s="5" t="s">
        <v>14</v>
      </c>
    </row>
    <row r="6" spans="1:12" ht="15.75" customHeight="1" x14ac:dyDescent="0.2">
      <c r="A6" s="19" t="s">
        <v>10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3"/>
    </row>
    <row r="7" spans="1:12" ht="15.75" customHeight="1" x14ac:dyDescent="0.2">
      <c r="A7" s="41">
        <v>46023</v>
      </c>
      <c r="B7" s="4" t="s">
        <v>15</v>
      </c>
      <c r="C7" s="11"/>
      <c r="D7" s="11"/>
      <c r="E7" s="11"/>
      <c r="F7" s="32"/>
      <c r="G7" s="2">
        <f>+F$4*C7*(D7+1500)*1.04</f>
        <v>0</v>
      </c>
      <c r="H7" s="2">
        <f>H6+F7-G7</f>
        <v>0</v>
      </c>
      <c r="I7" s="2">
        <f>'[1]1'!$C$74</f>
        <v>0</v>
      </c>
      <c r="J7" s="2">
        <f>J6+F7-I7</f>
        <v>0</v>
      </c>
      <c r="K7" s="2">
        <f>G7-I7</f>
        <v>0</v>
      </c>
      <c r="L7" s="3"/>
    </row>
    <row r="8" spans="1:12" ht="15.75" customHeight="1" x14ac:dyDescent="0.2">
      <c r="A8" s="42"/>
      <c r="B8" s="4" t="s">
        <v>16</v>
      </c>
      <c r="C8" s="11"/>
      <c r="D8" s="11"/>
      <c r="E8" s="11"/>
      <c r="F8" s="33"/>
      <c r="G8" s="2">
        <f>+F$4*C8*(D8+1800)*1.03</f>
        <v>0</v>
      </c>
      <c r="H8" s="2">
        <f t="shared" ref="H8:H68" si="0">H7+F8-G8</f>
        <v>0</v>
      </c>
      <c r="I8" s="2">
        <f>'[2]1'!$C$74</f>
        <v>0</v>
      </c>
      <c r="J8" s="2">
        <f t="shared" ref="J8:J68" si="1">J7+F8-I8</f>
        <v>0</v>
      </c>
      <c r="K8" s="2">
        <f t="shared" ref="K8:K68" si="2">G8-I8</f>
        <v>0</v>
      </c>
      <c r="L8" s="3"/>
    </row>
    <row r="9" spans="1:12" ht="15.75" customHeight="1" x14ac:dyDescent="0.2">
      <c r="A9" s="41">
        <v>46024</v>
      </c>
      <c r="B9" s="4" t="s">
        <v>15</v>
      </c>
      <c r="C9" s="11"/>
      <c r="D9" s="11"/>
      <c r="E9" s="11"/>
      <c r="F9" s="32"/>
      <c r="G9" s="2">
        <f>+F$4*C9*(D9+1500)*1.04</f>
        <v>0</v>
      </c>
      <c r="H9" s="2">
        <f t="shared" si="0"/>
        <v>0</v>
      </c>
      <c r="I9" s="2">
        <f>'[1]2'!$C$74</f>
        <v>0</v>
      </c>
      <c r="J9" s="2">
        <f t="shared" si="1"/>
        <v>0</v>
      </c>
      <c r="K9" s="2">
        <f t="shared" si="2"/>
        <v>0</v>
      </c>
      <c r="L9" s="3"/>
    </row>
    <row r="10" spans="1:12" ht="15.75" customHeight="1" x14ac:dyDescent="0.2">
      <c r="A10" s="42"/>
      <c r="B10" s="4" t="s">
        <v>16</v>
      </c>
      <c r="C10" s="11"/>
      <c r="D10" s="11"/>
      <c r="E10" s="11"/>
      <c r="F10" s="33"/>
      <c r="G10" s="2">
        <f>+F$4*C10*(D10+1800)*1.03</f>
        <v>0</v>
      </c>
      <c r="H10" s="2">
        <f t="shared" si="0"/>
        <v>0</v>
      </c>
      <c r="I10" s="2">
        <f>'[2]2'!$C$74</f>
        <v>0</v>
      </c>
      <c r="J10" s="2">
        <f t="shared" si="1"/>
        <v>0</v>
      </c>
      <c r="K10" s="2">
        <f t="shared" si="2"/>
        <v>0</v>
      </c>
      <c r="L10" s="3"/>
    </row>
    <row r="11" spans="1:12" ht="15.75" customHeight="1" x14ac:dyDescent="0.2">
      <c r="A11" s="41">
        <v>46025</v>
      </c>
      <c r="B11" s="4" t="s">
        <v>15</v>
      </c>
      <c r="C11" s="11"/>
      <c r="D11" s="11"/>
      <c r="E11" s="11"/>
      <c r="F11" s="32"/>
      <c r="G11" s="2">
        <f>+F$4*C11*(D11+1500)*1.04</f>
        <v>0</v>
      </c>
      <c r="H11" s="2">
        <f t="shared" si="0"/>
        <v>0</v>
      </c>
      <c r="I11" s="2">
        <f>'[1]3'!$C$74</f>
        <v>0</v>
      </c>
      <c r="J11" s="2">
        <f t="shared" si="1"/>
        <v>0</v>
      </c>
      <c r="K11" s="2">
        <f t="shared" si="2"/>
        <v>0</v>
      </c>
      <c r="L11" s="3"/>
    </row>
    <row r="12" spans="1:12" ht="15.75" customHeight="1" x14ac:dyDescent="0.2">
      <c r="A12" s="42"/>
      <c r="B12" s="4" t="s">
        <v>16</v>
      </c>
      <c r="C12" s="11"/>
      <c r="D12" s="11"/>
      <c r="E12" s="11"/>
      <c r="F12" s="33"/>
      <c r="G12" s="2">
        <f>+F$4*C12*(D12+1800)*1.03</f>
        <v>0</v>
      </c>
      <c r="H12" s="2">
        <f t="shared" si="0"/>
        <v>0</v>
      </c>
      <c r="I12" s="2">
        <f>'[2]3'!$C$74</f>
        <v>0</v>
      </c>
      <c r="J12" s="2">
        <f t="shared" si="1"/>
        <v>0</v>
      </c>
      <c r="K12" s="2">
        <f t="shared" si="2"/>
        <v>0</v>
      </c>
      <c r="L12" s="3"/>
    </row>
    <row r="13" spans="1:12" ht="15.75" customHeight="1" x14ac:dyDescent="0.2">
      <c r="A13" s="41">
        <v>46026</v>
      </c>
      <c r="B13" s="4" t="s">
        <v>15</v>
      </c>
      <c r="C13" s="11"/>
      <c r="D13" s="11"/>
      <c r="E13" s="11"/>
      <c r="F13" s="32"/>
      <c r="G13" s="2">
        <f>+F$4*C13*(D13+1500)*1.04</f>
        <v>0</v>
      </c>
      <c r="H13" s="2">
        <f t="shared" si="0"/>
        <v>0</v>
      </c>
      <c r="I13" s="2">
        <f>'[1]4'!$C$74</f>
        <v>0</v>
      </c>
      <c r="J13" s="2">
        <f t="shared" si="1"/>
        <v>0</v>
      </c>
      <c r="K13" s="2">
        <f t="shared" si="2"/>
        <v>0</v>
      </c>
      <c r="L13" s="3"/>
    </row>
    <row r="14" spans="1:12" ht="15.75" customHeight="1" x14ac:dyDescent="0.2">
      <c r="A14" s="42"/>
      <c r="B14" s="4" t="s">
        <v>16</v>
      </c>
      <c r="C14" s="11"/>
      <c r="D14" s="11"/>
      <c r="E14" s="11"/>
      <c r="F14" s="33"/>
      <c r="G14" s="2">
        <f>+F$4*C14*(D14+1800)*1.03</f>
        <v>0</v>
      </c>
      <c r="H14" s="2">
        <f t="shared" si="0"/>
        <v>0</v>
      </c>
      <c r="I14" s="2">
        <f>'[2]4'!$C$74</f>
        <v>0</v>
      </c>
      <c r="J14" s="2">
        <f t="shared" si="1"/>
        <v>0</v>
      </c>
      <c r="K14" s="2">
        <f t="shared" si="2"/>
        <v>0</v>
      </c>
      <c r="L14" s="3"/>
    </row>
    <row r="15" spans="1:12" ht="15.75" customHeight="1" x14ac:dyDescent="0.2">
      <c r="A15" s="41">
        <v>46027</v>
      </c>
      <c r="B15" s="4" t="s">
        <v>15</v>
      </c>
      <c r="C15" s="11"/>
      <c r="D15" s="11"/>
      <c r="E15" s="11"/>
      <c r="F15" s="32"/>
      <c r="G15" s="2">
        <f>+F$4*C15*(D15+1500)*1.04</f>
        <v>0</v>
      </c>
      <c r="H15" s="2">
        <f t="shared" si="0"/>
        <v>0</v>
      </c>
      <c r="I15" s="2">
        <f>'[1]5'!$C$74</f>
        <v>0</v>
      </c>
      <c r="J15" s="2">
        <f t="shared" si="1"/>
        <v>0</v>
      </c>
      <c r="K15" s="2">
        <f t="shared" si="2"/>
        <v>0</v>
      </c>
      <c r="L15" s="3"/>
    </row>
    <row r="16" spans="1:12" ht="15.75" customHeight="1" x14ac:dyDescent="0.2">
      <c r="A16" s="42"/>
      <c r="B16" s="4" t="s">
        <v>16</v>
      </c>
      <c r="C16" s="11"/>
      <c r="D16" s="11"/>
      <c r="E16" s="11"/>
      <c r="F16" s="33"/>
      <c r="G16" s="2">
        <f>+F$4*C16*(D16+1800)*1.03</f>
        <v>0</v>
      </c>
      <c r="H16" s="2">
        <f t="shared" si="0"/>
        <v>0</v>
      </c>
      <c r="I16" s="2">
        <f>'[2]5'!$C$74</f>
        <v>0</v>
      </c>
      <c r="J16" s="2">
        <f t="shared" si="1"/>
        <v>0</v>
      </c>
      <c r="K16" s="2">
        <f t="shared" si="2"/>
        <v>0</v>
      </c>
      <c r="L16" s="3"/>
    </row>
    <row r="17" spans="1:12" ht="15.75" customHeight="1" x14ac:dyDescent="0.2">
      <c r="A17" s="41">
        <v>46028</v>
      </c>
      <c r="B17" s="4" t="s">
        <v>15</v>
      </c>
      <c r="C17" s="11"/>
      <c r="D17" s="11"/>
      <c r="E17" s="11"/>
      <c r="F17" s="32"/>
      <c r="G17" s="2">
        <f>+F$4*C17*(D17+1500)*1.04</f>
        <v>0</v>
      </c>
      <c r="H17" s="2">
        <f t="shared" si="0"/>
        <v>0</v>
      </c>
      <c r="I17" s="2">
        <f>'[1]6'!$C$74</f>
        <v>0</v>
      </c>
      <c r="J17" s="2">
        <f t="shared" si="1"/>
        <v>0</v>
      </c>
      <c r="K17" s="2">
        <f t="shared" si="2"/>
        <v>0</v>
      </c>
      <c r="L17" s="3"/>
    </row>
    <row r="18" spans="1:12" ht="15.75" customHeight="1" x14ac:dyDescent="0.2">
      <c r="A18" s="42"/>
      <c r="B18" s="4" t="s">
        <v>16</v>
      </c>
      <c r="C18" s="11"/>
      <c r="D18" s="11"/>
      <c r="E18" s="11"/>
      <c r="F18" s="33"/>
      <c r="G18" s="2">
        <f>+F$4*C18*(D18+1800)*1.03</f>
        <v>0</v>
      </c>
      <c r="H18" s="2">
        <f t="shared" si="0"/>
        <v>0</v>
      </c>
      <c r="I18" s="2">
        <f>'[2]6'!$C$74</f>
        <v>0</v>
      </c>
      <c r="J18" s="2">
        <f t="shared" si="1"/>
        <v>0</v>
      </c>
      <c r="K18" s="2">
        <f t="shared" si="2"/>
        <v>0</v>
      </c>
      <c r="L18" s="3"/>
    </row>
    <row r="19" spans="1:12" ht="15.75" customHeight="1" x14ac:dyDescent="0.2">
      <c r="A19" s="41">
        <v>46029</v>
      </c>
      <c r="B19" s="4" t="s">
        <v>15</v>
      </c>
      <c r="C19" s="11"/>
      <c r="D19" s="11"/>
      <c r="E19" s="11"/>
      <c r="F19" s="32"/>
      <c r="G19" s="2">
        <f>+F$4*C19*(D19+1500)*1.04</f>
        <v>0</v>
      </c>
      <c r="H19" s="2">
        <f t="shared" si="0"/>
        <v>0</v>
      </c>
      <c r="I19" s="2">
        <f>'[1]7'!$C$74</f>
        <v>0</v>
      </c>
      <c r="J19" s="2">
        <f t="shared" si="1"/>
        <v>0</v>
      </c>
      <c r="K19" s="2">
        <f t="shared" si="2"/>
        <v>0</v>
      </c>
      <c r="L19" s="3"/>
    </row>
    <row r="20" spans="1:12" ht="15.75" customHeight="1" x14ac:dyDescent="0.2">
      <c r="A20" s="42"/>
      <c r="B20" s="4" t="s">
        <v>16</v>
      </c>
      <c r="C20" s="11"/>
      <c r="D20" s="11"/>
      <c r="E20" s="11"/>
      <c r="F20" s="33"/>
      <c r="G20" s="2">
        <f>+F$4*C20*(D20+1800)*1.03</f>
        <v>0</v>
      </c>
      <c r="H20" s="2">
        <f t="shared" si="0"/>
        <v>0</v>
      </c>
      <c r="I20" s="2">
        <f>'[2]7'!$C$74</f>
        <v>0</v>
      </c>
      <c r="J20" s="2">
        <f t="shared" si="1"/>
        <v>0</v>
      </c>
      <c r="K20" s="2">
        <f t="shared" si="2"/>
        <v>0</v>
      </c>
      <c r="L20" s="3"/>
    </row>
    <row r="21" spans="1:12" ht="15.75" customHeight="1" x14ac:dyDescent="0.2">
      <c r="A21" s="41">
        <v>46030</v>
      </c>
      <c r="B21" s="4" t="s">
        <v>15</v>
      </c>
      <c r="C21" s="11"/>
      <c r="D21" s="11"/>
      <c r="E21" s="11"/>
      <c r="F21" s="32"/>
      <c r="G21" s="2">
        <f>+F$4*C21*(D21+1500)*1.04</f>
        <v>0</v>
      </c>
      <c r="H21" s="2">
        <f t="shared" si="0"/>
        <v>0</v>
      </c>
      <c r="I21" s="2">
        <f>'[1]8'!$C$74</f>
        <v>0</v>
      </c>
      <c r="J21" s="2">
        <f t="shared" si="1"/>
        <v>0</v>
      </c>
      <c r="K21" s="2">
        <f t="shared" si="2"/>
        <v>0</v>
      </c>
      <c r="L21" s="3"/>
    </row>
    <row r="22" spans="1:12" ht="15.75" customHeight="1" x14ac:dyDescent="0.2">
      <c r="A22" s="42"/>
      <c r="B22" s="4" t="s">
        <v>16</v>
      </c>
      <c r="C22" s="11"/>
      <c r="D22" s="11"/>
      <c r="E22" s="11"/>
      <c r="F22" s="33"/>
      <c r="G22" s="2">
        <f>+F$4*C22*(D22+1800)*1.03</f>
        <v>0</v>
      </c>
      <c r="H22" s="2">
        <f t="shared" si="0"/>
        <v>0</v>
      </c>
      <c r="I22" s="2">
        <f>'[2]8'!$C$74</f>
        <v>0</v>
      </c>
      <c r="J22" s="2">
        <f t="shared" si="1"/>
        <v>0</v>
      </c>
      <c r="K22" s="2">
        <f t="shared" si="2"/>
        <v>0</v>
      </c>
      <c r="L22" s="3"/>
    </row>
    <row r="23" spans="1:12" ht="15.75" customHeight="1" x14ac:dyDescent="0.2">
      <c r="A23" s="41">
        <v>46031</v>
      </c>
      <c r="B23" s="4" t="s">
        <v>15</v>
      </c>
      <c r="C23" s="11"/>
      <c r="D23" s="11"/>
      <c r="E23" s="11"/>
      <c r="F23" s="32"/>
      <c r="G23" s="2">
        <f>+F$4*C23*(D23+1500)*1.04</f>
        <v>0</v>
      </c>
      <c r="H23" s="2">
        <f t="shared" si="0"/>
        <v>0</v>
      </c>
      <c r="I23" s="2">
        <f>'[1]9'!$C$74</f>
        <v>0</v>
      </c>
      <c r="J23" s="2">
        <f t="shared" si="1"/>
        <v>0</v>
      </c>
      <c r="K23" s="2">
        <f t="shared" si="2"/>
        <v>0</v>
      </c>
      <c r="L23" s="3"/>
    </row>
    <row r="24" spans="1:12" ht="15.75" customHeight="1" x14ac:dyDescent="0.2">
      <c r="A24" s="42"/>
      <c r="B24" s="4" t="s">
        <v>16</v>
      </c>
      <c r="C24" s="11"/>
      <c r="D24" s="11"/>
      <c r="E24" s="11"/>
      <c r="F24" s="33"/>
      <c r="G24" s="2">
        <f>+F$4*C24*(D24+1800)*1.03</f>
        <v>0</v>
      </c>
      <c r="H24" s="2">
        <f t="shared" si="0"/>
        <v>0</v>
      </c>
      <c r="I24" s="2">
        <f>'[2]9'!$C$74</f>
        <v>0</v>
      </c>
      <c r="J24" s="2">
        <f t="shared" si="1"/>
        <v>0</v>
      </c>
      <c r="K24" s="2">
        <f t="shared" si="2"/>
        <v>0</v>
      </c>
      <c r="L24" s="3"/>
    </row>
    <row r="25" spans="1:12" ht="15.75" customHeight="1" x14ac:dyDescent="0.2">
      <c r="A25" s="41">
        <v>46032</v>
      </c>
      <c r="B25" s="4" t="s">
        <v>15</v>
      </c>
      <c r="C25" s="11"/>
      <c r="D25" s="11"/>
      <c r="E25" s="11"/>
      <c r="F25" s="32"/>
      <c r="G25" s="2">
        <f>+F$4*C25*(D25+1500)*1.04</f>
        <v>0</v>
      </c>
      <c r="H25" s="2">
        <f t="shared" si="0"/>
        <v>0</v>
      </c>
      <c r="I25" s="2">
        <f>'[1]10'!$C$74</f>
        <v>0</v>
      </c>
      <c r="J25" s="2">
        <f t="shared" si="1"/>
        <v>0</v>
      </c>
      <c r="K25" s="2">
        <f t="shared" si="2"/>
        <v>0</v>
      </c>
      <c r="L25" s="3"/>
    </row>
    <row r="26" spans="1:12" ht="15.75" customHeight="1" x14ac:dyDescent="0.2">
      <c r="A26" s="42"/>
      <c r="B26" s="4" t="s">
        <v>16</v>
      </c>
      <c r="C26" s="11"/>
      <c r="D26" s="11"/>
      <c r="E26" s="11"/>
      <c r="F26" s="33"/>
      <c r="G26" s="2">
        <f>+F$4*C26*(D26+1800)*1.03</f>
        <v>0</v>
      </c>
      <c r="H26" s="2">
        <f t="shared" si="0"/>
        <v>0</v>
      </c>
      <c r="I26" s="2">
        <f>'[2]10'!$C$74</f>
        <v>0</v>
      </c>
      <c r="J26" s="2">
        <f t="shared" si="1"/>
        <v>0</v>
      </c>
      <c r="K26" s="2">
        <f t="shared" si="2"/>
        <v>0</v>
      </c>
      <c r="L26" s="3"/>
    </row>
    <row r="27" spans="1:12" ht="15.75" customHeight="1" x14ac:dyDescent="0.2">
      <c r="A27" s="41">
        <v>46033</v>
      </c>
      <c r="B27" s="4" t="s">
        <v>15</v>
      </c>
      <c r="C27" s="11"/>
      <c r="D27" s="11"/>
      <c r="E27" s="11"/>
      <c r="F27" s="32"/>
      <c r="G27" s="2">
        <f>+F$4*C27*(D27+1500)*1.04</f>
        <v>0</v>
      </c>
      <c r="H27" s="2">
        <f t="shared" si="0"/>
        <v>0</v>
      </c>
      <c r="I27" s="2">
        <f>'[1]11'!$C$74</f>
        <v>0</v>
      </c>
      <c r="J27" s="2">
        <f t="shared" si="1"/>
        <v>0</v>
      </c>
      <c r="K27" s="2">
        <f t="shared" si="2"/>
        <v>0</v>
      </c>
      <c r="L27" s="3"/>
    </row>
    <row r="28" spans="1:12" ht="15.75" customHeight="1" x14ac:dyDescent="0.2">
      <c r="A28" s="42"/>
      <c r="B28" s="4" t="s">
        <v>16</v>
      </c>
      <c r="C28" s="11"/>
      <c r="D28" s="11"/>
      <c r="E28" s="11"/>
      <c r="F28" s="33"/>
      <c r="G28" s="2">
        <f>+F$4*C28*(D28+1800)*1.03</f>
        <v>0</v>
      </c>
      <c r="H28" s="2">
        <f t="shared" si="0"/>
        <v>0</v>
      </c>
      <c r="I28" s="2">
        <f>'[2]11'!$C$74</f>
        <v>0</v>
      </c>
      <c r="J28" s="2">
        <f t="shared" si="1"/>
        <v>0</v>
      </c>
      <c r="K28" s="2">
        <f t="shared" si="2"/>
        <v>0</v>
      </c>
      <c r="L28" s="3"/>
    </row>
    <row r="29" spans="1:12" ht="15.75" customHeight="1" x14ac:dyDescent="0.2">
      <c r="A29" s="41">
        <v>46034</v>
      </c>
      <c r="B29" s="4" t="s">
        <v>15</v>
      </c>
      <c r="C29" s="11"/>
      <c r="D29" s="11"/>
      <c r="E29" s="11"/>
      <c r="F29" s="32"/>
      <c r="G29" s="2">
        <f>+F$4*C29*(D29+1500)*1.04</f>
        <v>0</v>
      </c>
      <c r="H29" s="2">
        <f t="shared" si="0"/>
        <v>0</v>
      </c>
      <c r="I29" s="2">
        <f>'[1]12'!$C$74</f>
        <v>0</v>
      </c>
      <c r="J29" s="2">
        <f t="shared" si="1"/>
        <v>0</v>
      </c>
      <c r="K29" s="2">
        <f t="shared" si="2"/>
        <v>0</v>
      </c>
      <c r="L29" s="3"/>
    </row>
    <row r="30" spans="1:12" ht="15.75" customHeight="1" x14ac:dyDescent="0.2">
      <c r="A30" s="42"/>
      <c r="B30" s="4" t="s">
        <v>16</v>
      </c>
      <c r="C30" s="11"/>
      <c r="D30" s="11"/>
      <c r="E30" s="11"/>
      <c r="F30" s="33"/>
      <c r="G30" s="2">
        <f>+F$4*C30*(D30+1800)*1.03</f>
        <v>0</v>
      </c>
      <c r="H30" s="2">
        <f t="shared" si="0"/>
        <v>0</v>
      </c>
      <c r="I30" s="2">
        <f>'[2]12'!$C$74</f>
        <v>0</v>
      </c>
      <c r="J30" s="2">
        <f t="shared" si="1"/>
        <v>0</v>
      </c>
      <c r="K30" s="2">
        <f t="shared" si="2"/>
        <v>0</v>
      </c>
      <c r="L30" s="3"/>
    </row>
    <row r="31" spans="1:12" ht="15.75" customHeight="1" x14ac:dyDescent="0.2">
      <c r="A31" s="41">
        <v>46035</v>
      </c>
      <c r="B31" s="4" t="s">
        <v>15</v>
      </c>
      <c r="C31" s="11"/>
      <c r="D31" s="11"/>
      <c r="E31" s="11"/>
      <c r="F31" s="32"/>
      <c r="G31" s="2">
        <f>+F$4*C31*(D31+1500)*1.04</f>
        <v>0</v>
      </c>
      <c r="H31" s="2">
        <f t="shared" si="0"/>
        <v>0</v>
      </c>
      <c r="I31" s="2">
        <f>'[1]13'!$C$74</f>
        <v>0</v>
      </c>
      <c r="J31" s="2">
        <f t="shared" si="1"/>
        <v>0</v>
      </c>
      <c r="K31" s="2">
        <f t="shared" si="2"/>
        <v>0</v>
      </c>
      <c r="L31" s="3"/>
    </row>
    <row r="32" spans="1:12" ht="15.75" customHeight="1" x14ac:dyDescent="0.2">
      <c r="A32" s="42"/>
      <c r="B32" s="4" t="s">
        <v>16</v>
      </c>
      <c r="C32" s="11"/>
      <c r="D32" s="11"/>
      <c r="E32" s="11"/>
      <c r="F32" s="33"/>
      <c r="G32" s="2">
        <f>+F$4*C32*(D32+1800)*1.03</f>
        <v>0</v>
      </c>
      <c r="H32" s="2">
        <f t="shared" si="0"/>
        <v>0</v>
      </c>
      <c r="I32" s="2">
        <f>'[2]13'!$C$74</f>
        <v>0</v>
      </c>
      <c r="J32" s="2">
        <f t="shared" si="1"/>
        <v>0</v>
      </c>
      <c r="K32" s="2">
        <f t="shared" si="2"/>
        <v>0</v>
      </c>
      <c r="L32" s="3"/>
    </row>
    <row r="33" spans="1:12" ht="15.75" customHeight="1" x14ac:dyDescent="0.2">
      <c r="A33" s="41">
        <v>46036</v>
      </c>
      <c r="B33" s="4" t="s">
        <v>15</v>
      </c>
      <c r="C33" s="11"/>
      <c r="D33" s="11"/>
      <c r="E33" s="11"/>
      <c r="F33" s="32"/>
      <c r="G33" s="2">
        <f>+F$4*C33*(D33+1500)*1.04</f>
        <v>0</v>
      </c>
      <c r="H33" s="2">
        <f t="shared" si="0"/>
        <v>0</v>
      </c>
      <c r="I33" s="2">
        <f>'[1]14'!$C$74</f>
        <v>0</v>
      </c>
      <c r="J33" s="2">
        <f t="shared" si="1"/>
        <v>0</v>
      </c>
      <c r="K33" s="2">
        <f t="shared" si="2"/>
        <v>0</v>
      </c>
      <c r="L33" s="3"/>
    </row>
    <row r="34" spans="1:12" ht="15.75" customHeight="1" x14ac:dyDescent="0.2">
      <c r="A34" s="42"/>
      <c r="B34" s="4" t="s">
        <v>16</v>
      </c>
      <c r="C34" s="11"/>
      <c r="D34" s="11"/>
      <c r="E34" s="11"/>
      <c r="F34" s="33"/>
      <c r="G34" s="2">
        <f>+F$4*C34*(D34+1800)*1.03</f>
        <v>0</v>
      </c>
      <c r="H34" s="2">
        <f t="shared" si="0"/>
        <v>0</v>
      </c>
      <c r="I34" s="2">
        <f>'[2]14'!$C$74</f>
        <v>0</v>
      </c>
      <c r="J34" s="2">
        <f t="shared" si="1"/>
        <v>0</v>
      </c>
      <c r="K34" s="2">
        <f t="shared" si="2"/>
        <v>0</v>
      </c>
      <c r="L34" s="3"/>
    </row>
    <row r="35" spans="1:12" ht="15.75" customHeight="1" x14ac:dyDescent="0.2">
      <c r="A35" s="41">
        <v>46037</v>
      </c>
      <c r="B35" s="4" t="s">
        <v>15</v>
      </c>
      <c r="C35" s="11"/>
      <c r="D35" s="11"/>
      <c r="E35" s="11"/>
      <c r="F35" s="32"/>
      <c r="G35" s="2">
        <f>+F$4*C35*(D35+1500)*1.04</f>
        <v>0</v>
      </c>
      <c r="H35" s="2">
        <f t="shared" si="0"/>
        <v>0</v>
      </c>
      <c r="I35" s="2">
        <f>'[1]15'!$C$74</f>
        <v>0</v>
      </c>
      <c r="J35" s="2">
        <f t="shared" si="1"/>
        <v>0</v>
      </c>
      <c r="K35" s="2">
        <f t="shared" si="2"/>
        <v>0</v>
      </c>
      <c r="L35" s="3"/>
    </row>
    <row r="36" spans="1:12" ht="15.75" customHeight="1" x14ac:dyDescent="0.2">
      <c r="A36" s="42"/>
      <c r="B36" s="4" t="s">
        <v>16</v>
      </c>
      <c r="C36" s="11"/>
      <c r="D36" s="11"/>
      <c r="E36" s="11"/>
      <c r="F36" s="33"/>
      <c r="G36" s="2">
        <f>+F$4*C36*(D36+1800)*1.03</f>
        <v>0</v>
      </c>
      <c r="H36" s="2">
        <f t="shared" si="0"/>
        <v>0</v>
      </c>
      <c r="I36" s="2">
        <f>'[2]15'!$C$74</f>
        <v>0</v>
      </c>
      <c r="J36" s="2">
        <f t="shared" si="1"/>
        <v>0</v>
      </c>
      <c r="K36" s="2">
        <f t="shared" si="2"/>
        <v>0</v>
      </c>
      <c r="L36" s="3"/>
    </row>
    <row r="37" spans="1:12" ht="15.75" customHeight="1" x14ac:dyDescent="0.2">
      <c r="A37" s="41">
        <v>46038</v>
      </c>
      <c r="B37" s="4" t="s">
        <v>15</v>
      </c>
      <c r="C37" s="11"/>
      <c r="D37" s="11"/>
      <c r="E37" s="11"/>
      <c r="F37" s="32"/>
      <c r="G37" s="2">
        <f>+F$4*C37*(D37+1500)*1.04</f>
        <v>0</v>
      </c>
      <c r="H37" s="2">
        <f t="shared" si="0"/>
        <v>0</v>
      </c>
      <c r="I37" s="2">
        <f>'[1]16'!$C$74</f>
        <v>0</v>
      </c>
      <c r="J37" s="2">
        <f t="shared" si="1"/>
        <v>0</v>
      </c>
      <c r="K37" s="2">
        <f t="shared" si="2"/>
        <v>0</v>
      </c>
      <c r="L37" s="3"/>
    </row>
    <row r="38" spans="1:12" ht="15.75" customHeight="1" x14ac:dyDescent="0.2">
      <c r="A38" s="42"/>
      <c r="B38" s="4" t="s">
        <v>16</v>
      </c>
      <c r="C38" s="11"/>
      <c r="D38" s="11"/>
      <c r="E38" s="11"/>
      <c r="F38" s="33"/>
      <c r="G38" s="2">
        <f>+F$4*C38*(D38+1800)*1.03</f>
        <v>0</v>
      </c>
      <c r="H38" s="2">
        <f t="shared" si="0"/>
        <v>0</v>
      </c>
      <c r="I38" s="2">
        <f>'[2]16'!$C$74</f>
        <v>0</v>
      </c>
      <c r="J38" s="2">
        <f t="shared" si="1"/>
        <v>0</v>
      </c>
      <c r="K38" s="2">
        <f t="shared" si="2"/>
        <v>0</v>
      </c>
      <c r="L38" s="3"/>
    </row>
    <row r="39" spans="1:12" ht="15.75" customHeight="1" x14ac:dyDescent="0.2">
      <c r="A39" s="41">
        <v>46039</v>
      </c>
      <c r="B39" s="4" t="s">
        <v>15</v>
      </c>
      <c r="C39" s="11"/>
      <c r="D39" s="11"/>
      <c r="E39" s="11"/>
      <c r="F39" s="32"/>
      <c r="G39" s="2">
        <f>+F$4*C39*(D39+1500)*1.04</f>
        <v>0</v>
      </c>
      <c r="H39" s="2">
        <f t="shared" si="0"/>
        <v>0</v>
      </c>
      <c r="I39" s="2">
        <f>'[1]17'!$C$74</f>
        <v>0</v>
      </c>
      <c r="J39" s="2">
        <f t="shared" si="1"/>
        <v>0</v>
      </c>
      <c r="K39" s="2">
        <f t="shared" si="2"/>
        <v>0</v>
      </c>
      <c r="L39" s="3"/>
    </row>
    <row r="40" spans="1:12" ht="15.75" customHeight="1" x14ac:dyDescent="0.2">
      <c r="A40" s="42"/>
      <c r="B40" s="4" t="s">
        <v>16</v>
      </c>
      <c r="C40" s="11"/>
      <c r="D40" s="11"/>
      <c r="E40" s="11"/>
      <c r="F40" s="33"/>
      <c r="G40" s="2">
        <f>+F$4*C40*(D40+1800)*1.03</f>
        <v>0</v>
      </c>
      <c r="H40" s="2">
        <f t="shared" si="0"/>
        <v>0</v>
      </c>
      <c r="I40" s="2">
        <f>'[2]17'!$C$74</f>
        <v>0</v>
      </c>
      <c r="J40" s="2">
        <f t="shared" si="1"/>
        <v>0</v>
      </c>
      <c r="K40" s="2">
        <f t="shared" si="2"/>
        <v>0</v>
      </c>
      <c r="L40" s="3"/>
    </row>
    <row r="41" spans="1:12" ht="15.75" customHeight="1" x14ac:dyDescent="0.2">
      <c r="A41" s="41">
        <v>46040</v>
      </c>
      <c r="B41" s="4" t="s">
        <v>15</v>
      </c>
      <c r="C41" s="11"/>
      <c r="D41" s="11"/>
      <c r="E41" s="11"/>
      <c r="F41" s="32"/>
      <c r="G41" s="2">
        <f>+F$4*C41*(D41+1500)*1.04</f>
        <v>0</v>
      </c>
      <c r="H41" s="2">
        <f t="shared" si="0"/>
        <v>0</v>
      </c>
      <c r="I41" s="2">
        <f>'[1]18'!$C$74</f>
        <v>0</v>
      </c>
      <c r="J41" s="2">
        <f t="shared" si="1"/>
        <v>0</v>
      </c>
      <c r="K41" s="2">
        <f t="shared" si="2"/>
        <v>0</v>
      </c>
      <c r="L41" s="3"/>
    </row>
    <row r="42" spans="1:12" ht="15.75" customHeight="1" x14ac:dyDescent="0.2">
      <c r="A42" s="42"/>
      <c r="B42" s="4" t="s">
        <v>16</v>
      </c>
      <c r="C42" s="11"/>
      <c r="D42" s="11"/>
      <c r="E42" s="11"/>
      <c r="F42" s="33"/>
      <c r="G42" s="2">
        <f>+F$4*C42*(D42+1800)*1.03</f>
        <v>0</v>
      </c>
      <c r="H42" s="2">
        <f t="shared" si="0"/>
        <v>0</v>
      </c>
      <c r="I42" s="2">
        <f>'[2]18'!$C$74</f>
        <v>0</v>
      </c>
      <c r="J42" s="2">
        <f t="shared" si="1"/>
        <v>0</v>
      </c>
      <c r="K42" s="2">
        <f t="shared" si="2"/>
        <v>0</v>
      </c>
      <c r="L42" s="3"/>
    </row>
    <row r="43" spans="1:12" ht="15.75" customHeight="1" x14ac:dyDescent="0.2">
      <c r="A43" s="41">
        <v>46041</v>
      </c>
      <c r="B43" s="4" t="s">
        <v>15</v>
      </c>
      <c r="C43" s="11"/>
      <c r="D43" s="11"/>
      <c r="E43" s="11"/>
      <c r="F43" s="32"/>
      <c r="G43" s="2">
        <f>+F$4*C43*(D43+1500)*1.04</f>
        <v>0</v>
      </c>
      <c r="H43" s="2">
        <f t="shared" si="0"/>
        <v>0</v>
      </c>
      <c r="I43" s="2">
        <f>'[1]19'!$C$74</f>
        <v>0</v>
      </c>
      <c r="J43" s="2">
        <f t="shared" si="1"/>
        <v>0</v>
      </c>
      <c r="K43" s="2">
        <f t="shared" si="2"/>
        <v>0</v>
      </c>
      <c r="L43" s="3"/>
    </row>
    <row r="44" spans="1:12" ht="15.75" customHeight="1" x14ac:dyDescent="0.2">
      <c r="A44" s="42"/>
      <c r="B44" s="4" t="s">
        <v>16</v>
      </c>
      <c r="C44" s="11"/>
      <c r="D44" s="11"/>
      <c r="E44" s="11"/>
      <c r="F44" s="33"/>
      <c r="G44" s="2">
        <f>+F$4*C44*(D44+1800)*1.03</f>
        <v>0</v>
      </c>
      <c r="H44" s="2">
        <f t="shared" si="0"/>
        <v>0</v>
      </c>
      <c r="I44" s="2">
        <f>'[2]19'!$C$74</f>
        <v>0</v>
      </c>
      <c r="J44" s="2">
        <f t="shared" si="1"/>
        <v>0</v>
      </c>
      <c r="K44" s="2">
        <f t="shared" si="2"/>
        <v>0</v>
      </c>
      <c r="L44" s="3"/>
    </row>
    <row r="45" spans="1:12" ht="15.75" customHeight="1" x14ac:dyDescent="0.2">
      <c r="A45" s="41">
        <v>46042</v>
      </c>
      <c r="B45" s="4" t="s">
        <v>15</v>
      </c>
      <c r="C45" s="11"/>
      <c r="D45" s="11"/>
      <c r="E45" s="11"/>
      <c r="F45" s="32"/>
      <c r="G45" s="2">
        <f>+F$4*C45*(D45+1500)*1.04</f>
        <v>0</v>
      </c>
      <c r="H45" s="2">
        <f t="shared" si="0"/>
        <v>0</v>
      </c>
      <c r="I45" s="2">
        <f>'[1]20'!$C$74</f>
        <v>0</v>
      </c>
      <c r="J45" s="2">
        <f t="shared" si="1"/>
        <v>0</v>
      </c>
      <c r="K45" s="2">
        <f t="shared" si="2"/>
        <v>0</v>
      </c>
      <c r="L45" s="3"/>
    </row>
    <row r="46" spans="1:12" ht="15.75" customHeight="1" x14ac:dyDescent="0.2">
      <c r="A46" s="42"/>
      <c r="B46" s="4" t="s">
        <v>16</v>
      </c>
      <c r="C46" s="11"/>
      <c r="D46" s="11"/>
      <c r="E46" s="11"/>
      <c r="F46" s="33"/>
      <c r="G46" s="2">
        <f>+F$4*C46*(D46+1800)*1.03</f>
        <v>0</v>
      </c>
      <c r="H46" s="2">
        <f t="shared" si="0"/>
        <v>0</v>
      </c>
      <c r="I46" s="2">
        <f>'[2]20'!$C$74</f>
        <v>0</v>
      </c>
      <c r="J46" s="2">
        <f t="shared" si="1"/>
        <v>0</v>
      </c>
      <c r="K46" s="2">
        <f t="shared" si="2"/>
        <v>0</v>
      </c>
      <c r="L46" s="3"/>
    </row>
    <row r="47" spans="1:12" ht="15.75" customHeight="1" x14ac:dyDescent="0.2">
      <c r="A47" s="41">
        <v>46043</v>
      </c>
      <c r="B47" s="4" t="s">
        <v>15</v>
      </c>
      <c r="C47" s="11"/>
      <c r="D47" s="11"/>
      <c r="E47" s="11"/>
      <c r="F47" s="32"/>
      <c r="G47" s="2">
        <f>+F$4*C47*(D47+1500)*1.04</f>
        <v>0</v>
      </c>
      <c r="H47" s="2">
        <f t="shared" si="0"/>
        <v>0</v>
      </c>
      <c r="I47" s="2">
        <f>'[1]21'!$C$74</f>
        <v>0</v>
      </c>
      <c r="J47" s="2">
        <f t="shared" si="1"/>
        <v>0</v>
      </c>
      <c r="K47" s="2">
        <f t="shared" si="2"/>
        <v>0</v>
      </c>
      <c r="L47" s="3"/>
    </row>
    <row r="48" spans="1:12" ht="15.75" customHeight="1" x14ac:dyDescent="0.2">
      <c r="A48" s="42"/>
      <c r="B48" s="4" t="s">
        <v>16</v>
      </c>
      <c r="C48" s="11"/>
      <c r="D48" s="11"/>
      <c r="E48" s="11"/>
      <c r="F48" s="33"/>
      <c r="G48" s="2">
        <f>+F$4*C48*(D48+1800)*1.03</f>
        <v>0</v>
      </c>
      <c r="H48" s="2">
        <f t="shared" si="0"/>
        <v>0</v>
      </c>
      <c r="I48" s="2">
        <f>'[2]21'!$C$74</f>
        <v>0</v>
      </c>
      <c r="J48" s="2">
        <f t="shared" si="1"/>
        <v>0</v>
      </c>
      <c r="K48" s="2">
        <f t="shared" si="2"/>
        <v>0</v>
      </c>
      <c r="L48" s="3"/>
    </row>
    <row r="49" spans="1:12" ht="15.75" customHeight="1" x14ac:dyDescent="0.2">
      <c r="A49" s="41">
        <v>46044</v>
      </c>
      <c r="B49" s="4" t="s">
        <v>15</v>
      </c>
      <c r="C49" s="11"/>
      <c r="D49" s="11"/>
      <c r="E49" s="11"/>
      <c r="F49" s="32"/>
      <c r="G49" s="2">
        <f>+F$4*C49*(D49+1500)*1.04</f>
        <v>0</v>
      </c>
      <c r="H49" s="2">
        <f t="shared" si="0"/>
        <v>0</v>
      </c>
      <c r="I49" s="2">
        <f>'[1]22'!$C$74</f>
        <v>0</v>
      </c>
      <c r="J49" s="2">
        <f t="shared" si="1"/>
        <v>0</v>
      </c>
      <c r="K49" s="2">
        <f t="shared" si="2"/>
        <v>0</v>
      </c>
      <c r="L49" s="3"/>
    </row>
    <row r="50" spans="1:12" ht="15.75" customHeight="1" x14ac:dyDescent="0.2">
      <c r="A50" s="42"/>
      <c r="B50" s="4" t="s">
        <v>16</v>
      </c>
      <c r="C50" s="11"/>
      <c r="D50" s="11"/>
      <c r="E50" s="11"/>
      <c r="F50" s="33"/>
      <c r="G50" s="2">
        <f>+F$4*C50*(D50+1800)*1.03</f>
        <v>0</v>
      </c>
      <c r="H50" s="2">
        <f t="shared" si="0"/>
        <v>0</v>
      </c>
      <c r="I50" s="2">
        <f>'[2]22'!$C$74</f>
        <v>0</v>
      </c>
      <c r="J50" s="2">
        <f t="shared" si="1"/>
        <v>0</v>
      </c>
      <c r="K50" s="2">
        <f t="shared" si="2"/>
        <v>0</v>
      </c>
      <c r="L50" s="3"/>
    </row>
    <row r="51" spans="1:12" ht="15.75" customHeight="1" x14ac:dyDescent="0.2">
      <c r="A51" s="41">
        <v>46045</v>
      </c>
      <c r="B51" s="4" t="s">
        <v>15</v>
      </c>
      <c r="C51" s="11"/>
      <c r="D51" s="11"/>
      <c r="E51" s="11"/>
      <c r="F51" s="32"/>
      <c r="G51" s="2">
        <f>+F$4*C51*(D51+1500)*1.04</f>
        <v>0</v>
      </c>
      <c r="H51" s="2">
        <f t="shared" si="0"/>
        <v>0</v>
      </c>
      <c r="I51" s="2">
        <f>'[1]23'!$C$74</f>
        <v>0</v>
      </c>
      <c r="J51" s="2">
        <f t="shared" si="1"/>
        <v>0</v>
      </c>
      <c r="K51" s="2">
        <f t="shared" si="2"/>
        <v>0</v>
      </c>
      <c r="L51" s="3"/>
    </row>
    <row r="52" spans="1:12" ht="15.75" customHeight="1" x14ac:dyDescent="0.2">
      <c r="A52" s="42"/>
      <c r="B52" s="4" t="s">
        <v>16</v>
      </c>
      <c r="C52" s="11"/>
      <c r="D52" s="11"/>
      <c r="E52" s="11"/>
      <c r="F52" s="33"/>
      <c r="G52" s="2">
        <f>+F$4*C52*(D52+1800)*1.03</f>
        <v>0</v>
      </c>
      <c r="H52" s="2">
        <f t="shared" si="0"/>
        <v>0</v>
      </c>
      <c r="I52" s="2">
        <f>'[2]23'!$C$74</f>
        <v>0</v>
      </c>
      <c r="J52" s="2">
        <f t="shared" si="1"/>
        <v>0</v>
      </c>
      <c r="K52" s="2">
        <f t="shared" si="2"/>
        <v>0</v>
      </c>
      <c r="L52" s="3"/>
    </row>
    <row r="53" spans="1:12" ht="15.75" customHeight="1" x14ac:dyDescent="0.2">
      <c r="A53" s="41">
        <v>46046</v>
      </c>
      <c r="B53" s="4" t="s">
        <v>15</v>
      </c>
      <c r="C53" s="11"/>
      <c r="D53" s="11"/>
      <c r="E53" s="11"/>
      <c r="F53" s="32"/>
      <c r="G53" s="2">
        <f>+F$4*C53*(D53+1500)*1.04</f>
        <v>0</v>
      </c>
      <c r="H53" s="2">
        <f t="shared" si="0"/>
        <v>0</v>
      </c>
      <c r="I53" s="2">
        <f>'[1]24'!$C$74</f>
        <v>0</v>
      </c>
      <c r="J53" s="2">
        <f t="shared" si="1"/>
        <v>0</v>
      </c>
      <c r="K53" s="2">
        <f t="shared" si="2"/>
        <v>0</v>
      </c>
      <c r="L53" s="3"/>
    </row>
    <row r="54" spans="1:12" ht="15.75" customHeight="1" x14ac:dyDescent="0.2">
      <c r="A54" s="42"/>
      <c r="B54" s="4" t="s">
        <v>16</v>
      </c>
      <c r="C54" s="11"/>
      <c r="D54" s="11"/>
      <c r="E54" s="11"/>
      <c r="F54" s="33"/>
      <c r="G54" s="2">
        <f>+F$4*C54*(D54+1800)*1.03</f>
        <v>0</v>
      </c>
      <c r="H54" s="2">
        <f t="shared" si="0"/>
        <v>0</v>
      </c>
      <c r="I54" s="2">
        <f>'[2]24'!$C$74</f>
        <v>0</v>
      </c>
      <c r="J54" s="2">
        <f t="shared" si="1"/>
        <v>0</v>
      </c>
      <c r="K54" s="2">
        <f t="shared" si="2"/>
        <v>0</v>
      </c>
      <c r="L54" s="3"/>
    </row>
    <row r="55" spans="1:12" ht="15.75" customHeight="1" x14ac:dyDescent="0.2">
      <c r="A55" s="41">
        <v>46047</v>
      </c>
      <c r="B55" s="4" t="s">
        <v>15</v>
      </c>
      <c r="C55" s="11"/>
      <c r="D55" s="11"/>
      <c r="E55" s="11"/>
      <c r="F55" s="32"/>
      <c r="G55" s="2">
        <f>+F$4*C55*(D55+1500)*1.04</f>
        <v>0</v>
      </c>
      <c r="H55" s="2">
        <f t="shared" si="0"/>
        <v>0</v>
      </c>
      <c r="I55" s="2">
        <f>'[1]25'!$C$74</f>
        <v>0</v>
      </c>
      <c r="J55" s="2">
        <f t="shared" si="1"/>
        <v>0</v>
      </c>
      <c r="K55" s="2">
        <f t="shared" si="2"/>
        <v>0</v>
      </c>
      <c r="L55" s="3"/>
    </row>
    <row r="56" spans="1:12" ht="15.75" customHeight="1" x14ac:dyDescent="0.2">
      <c r="A56" s="42"/>
      <c r="B56" s="4" t="s">
        <v>16</v>
      </c>
      <c r="C56" s="11"/>
      <c r="D56" s="11"/>
      <c r="E56" s="11"/>
      <c r="F56" s="33"/>
      <c r="G56" s="2">
        <f>+F$4*C56*(D56+1800)*1.03</f>
        <v>0</v>
      </c>
      <c r="H56" s="2">
        <f t="shared" si="0"/>
        <v>0</v>
      </c>
      <c r="I56" s="2">
        <f>'[2]25'!$C$74</f>
        <v>0</v>
      </c>
      <c r="J56" s="2">
        <f t="shared" si="1"/>
        <v>0</v>
      </c>
      <c r="K56" s="2">
        <f t="shared" si="2"/>
        <v>0</v>
      </c>
      <c r="L56" s="3"/>
    </row>
    <row r="57" spans="1:12" ht="15.75" customHeight="1" x14ac:dyDescent="0.2">
      <c r="A57" s="41">
        <v>46048</v>
      </c>
      <c r="B57" s="4" t="s">
        <v>15</v>
      </c>
      <c r="C57" s="11"/>
      <c r="D57" s="11"/>
      <c r="E57" s="11"/>
      <c r="F57" s="32"/>
      <c r="G57" s="2">
        <f>+F$4*C57*(D57+1500)*1.04</f>
        <v>0</v>
      </c>
      <c r="H57" s="2">
        <f t="shared" si="0"/>
        <v>0</v>
      </c>
      <c r="I57" s="2">
        <f>'[1]26'!$C$74</f>
        <v>0</v>
      </c>
      <c r="J57" s="2">
        <f t="shared" si="1"/>
        <v>0</v>
      </c>
      <c r="K57" s="2">
        <f t="shared" si="2"/>
        <v>0</v>
      </c>
      <c r="L57" s="3"/>
    </row>
    <row r="58" spans="1:12" ht="15.75" customHeight="1" x14ac:dyDescent="0.2">
      <c r="A58" s="42"/>
      <c r="B58" s="4" t="s">
        <v>16</v>
      </c>
      <c r="C58" s="11"/>
      <c r="D58" s="11"/>
      <c r="E58" s="11"/>
      <c r="F58" s="33"/>
      <c r="G58" s="2">
        <f>+F$4*C58*(D58+1800)*1.03</f>
        <v>0</v>
      </c>
      <c r="H58" s="2">
        <f t="shared" si="0"/>
        <v>0</v>
      </c>
      <c r="I58" s="2">
        <f>'[2]26'!$C$74</f>
        <v>0</v>
      </c>
      <c r="J58" s="2">
        <f t="shared" si="1"/>
        <v>0</v>
      </c>
      <c r="K58" s="2">
        <f t="shared" si="2"/>
        <v>0</v>
      </c>
      <c r="L58" s="3"/>
    </row>
    <row r="59" spans="1:12" ht="15.75" customHeight="1" x14ac:dyDescent="0.2">
      <c r="A59" s="41">
        <v>46049</v>
      </c>
      <c r="B59" s="4" t="s">
        <v>15</v>
      </c>
      <c r="C59" s="11"/>
      <c r="D59" s="11"/>
      <c r="E59" s="11"/>
      <c r="F59" s="32"/>
      <c r="G59" s="2">
        <f>+F$4*C59*(D59+1500)*1.04</f>
        <v>0</v>
      </c>
      <c r="H59" s="2">
        <f t="shared" si="0"/>
        <v>0</v>
      </c>
      <c r="I59" s="2">
        <f>'[1]27'!$C$74</f>
        <v>0</v>
      </c>
      <c r="J59" s="2">
        <f t="shared" si="1"/>
        <v>0</v>
      </c>
      <c r="K59" s="2">
        <f t="shared" si="2"/>
        <v>0</v>
      </c>
      <c r="L59" s="3"/>
    </row>
    <row r="60" spans="1:12" ht="15.75" customHeight="1" x14ac:dyDescent="0.2">
      <c r="A60" s="42"/>
      <c r="B60" s="4" t="s">
        <v>16</v>
      </c>
      <c r="C60" s="11"/>
      <c r="D60" s="11"/>
      <c r="E60" s="11"/>
      <c r="F60" s="33"/>
      <c r="G60" s="2">
        <f>+F$4*C60*(D60+1800)*1.03</f>
        <v>0</v>
      </c>
      <c r="H60" s="2">
        <f t="shared" si="0"/>
        <v>0</v>
      </c>
      <c r="I60" s="2">
        <f>'[2]27'!$C$74</f>
        <v>0</v>
      </c>
      <c r="J60" s="2">
        <f t="shared" si="1"/>
        <v>0</v>
      </c>
      <c r="K60" s="2">
        <f t="shared" si="2"/>
        <v>0</v>
      </c>
      <c r="L60" s="3"/>
    </row>
    <row r="61" spans="1:12" ht="15.75" customHeight="1" x14ac:dyDescent="0.2">
      <c r="A61" s="41">
        <v>46050</v>
      </c>
      <c r="B61" s="4" t="s">
        <v>15</v>
      </c>
      <c r="C61" s="11"/>
      <c r="D61" s="11"/>
      <c r="E61" s="11"/>
      <c r="F61" s="32"/>
      <c r="G61" s="2">
        <f>+F$4*C61*(D61+1500)*1.04</f>
        <v>0</v>
      </c>
      <c r="H61" s="2">
        <f t="shared" si="0"/>
        <v>0</v>
      </c>
      <c r="I61" s="2">
        <f>'[1]28'!$C$74</f>
        <v>0</v>
      </c>
      <c r="J61" s="2">
        <f t="shared" si="1"/>
        <v>0</v>
      </c>
      <c r="K61" s="2">
        <f t="shared" si="2"/>
        <v>0</v>
      </c>
      <c r="L61" s="3"/>
    </row>
    <row r="62" spans="1:12" ht="15.75" customHeight="1" x14ac:dyDescent="0.2">
      <c r="A62" s="42"/>
      <c r="B62" s="4" t="s">
        <v>16</v>
      </c>
      <c r="C62" s="11"/>
      <c r="D62" s="11"/>
      <c r="E62" s="11"/>
      <c r="F62" s="33"/>
      <c r="G62" s="2">
        <f>+F$4*C62*(D62+1800)*1.03</f>
        <v>0</v>
      </c>
      <c r="H62" s="2">
        <f t="shared" si="0"/>
        <v>0</v>
      </c>
      <c r="I62" s="2">
        <f>'[2]28'!$C$74</f>
        <v>0</v>
      </c>
      <c r="J62" s="2">
        <f t="shared" si="1"/>
        <v>0</v>
      </c>
      <c r="K62" s="2">
        <f t="shared" si="2"/>
        <v>0</v>
      </c>
      <c r="L62" s="3"/>
    </row>
    <row r="63" spans="1:12" ht="15.75" customHeight="1" x14ac:dyDescent="0.2">
      <c r="A63" s="41">
        <v>46051</v>
      </c>
      <c r="B63" s="4" t="s">
        <v>15</v>
      </c>
      <c r="C63" s="11"/>
      <c r="D63" s="11"/>
      <c r="E63" s="11"/>
      <c r="F63" s="32"/>
      <c r="G63" s="2">
        <f>+F$4*C63*(D63+1500)*1.04</f>
        <v>0</v>
      </c>
      <c r="H63" s="2">
        <f t="shared" si="0"/>
        <v>0</v>
      </c>
      <c r="I63" s="2">
        <f>'[1]29'!$C$74</f>
        <v>0</v>
      </c>
      <c r="J63" s="2">
        <f t="shared" si="1"/>
        <v>0</v>
      </c>
      <c r="K63" s="2">
        <f t="shared" si="2"/>
        <v>0</v>
      </c>
      <c r="L63" s="3"/>
    </row>
    <row r="64" spans="1:12" ht="15.75" customHeight="1" x14ac:dyDescent="0.2">
      <c r="A64" s="42"/>
      <c r="B64" s="4" t="s">
        <v>16</v>
      </c>
      <c r="C64" s="11"/>
      <c r="D64" s="11"/>
      <c r="E64" s="11"/>
      <c r="F64" s="33"/>
      <c r="G64" s="2">
        <f>+F$4*C64*(D64+1800)*1.03</f>
        <v>0</v>
      </c>
      <c r="H64" s="2">
        <f t="shared" si="0"/>
        <v>0</v>
      </c>
      <c r="I64" s="2">
        <f>'[2]29'!$C$74</f>
        <v>0</v>
      </c>
      <c r="J64" s="2">
        <f t="shared" si="1"/>
        <v>0</v>
      </c>
      <c r="K64" s="2">
        <f t="shared" si="2"/>
        <v>0</v>
      </c>
      <c r="L64" s="3"/>
    </row>
    <row r="65" spans="1:12" ht="15.75" customHeight="1" x14ac:dyDescent="0.2">
      <c r="A65" s="41">
        <v>46052</v>
      </c>
      <c r="B65" s="4" t="s">
        <v>15</v>
      </c>
      <c r="C65" s="11"/>
      <c r="D65" s="11"/>
      <c r="E65" s="11"/>
      <c r="F65" s="32"/>
      <c r="G65" s="2">
        <f>+F$4*C65*(D65+1500)*1.04</f>
        <v>0</v>
      </c>
      <c r="H65" s="2">
        <f t="shared" si="0"/>
        <v>0</v>
      </c>
      <c r="I65" s="2">
        <f>'[1]30'!$C$74</f>
        <v>0</v>
      </c>
      <c r="J65" s="2">
        <f t="shared" si="1"/>
        <v>0</v>
      </c>
      <c r="K65" s="2">
        <f t="shared" si="2"/>
        <v>0</v>
      </c>
      <c r="L65" s="3"/>
    </row>
    <row r="66" spans="1:12" ht="15.75" customHeight="1" x14ac:dyDescent="0.2">
      <c r="A66" s="42"/>
      <c r="B66" s="4" t="s">
        <v>16</v>
      </c>
      <c r="C66" s="11"/>
      <c r="D66" s="11"/>
      <c r="E66" s="11"/>
      <c r="F66" s="33"/>
      <c r="G66" s="2">
        <f>+F$4*C66*(D66+1800)*1.03</f>
        <v>0</v>
      </c>
      <c r="H66" s="2">
        <f t="shared" si="0"/>
        <v>0</v>
      </c>
      <c r="I66" s="2">
        <f>'[2]30'!$C$74</f>
        <v>0</v>
      </c>
      <c r="J66" s="2">
        <f t="shared" si="1"/>
        <v>0</v>
      </c>
      <c r="K66" s="2">
        <f t="shared" si="2"/>
        <v>0</v>
      </c>
      <c r="L66" s="3"/>
    </row>
    <row r="67" spans="1:12" ht="15.75" customHeight="1" x14ac:dyDescent="0.2">
      <c r="A67" s="41">
        <v>46053</v>
      </c>
      <c r="B67" s="4" t="s">
        <v>15</v>
      </c>
      <c r="C67" s="11"/>
      <c r="D67" s="11"/>
      <c r="E67" s="11"/>
      <c r="F67" s="32"/>
      <c r="G67" s="2">
        <f>+F$4*C67*(D67+1500)*1.04</f>
        <v>0</v>
      </c>
      <c r="H67" s="2">
        <f t="shared" si="0"/>
        <v>0</v>
      </c>
      <c r="I67" s="2">
        <f>'[1]31'!$C$74</f>
        <v>0</v>
      </c>
      <c r="J67" s="2">
        <f t="shared" si="1"/>
        <v>0</v>
      </c>
      <c r="K67" s="2">
        <f t="shared" si="2"/>
        <v>0</v>
      </c>
      <c r="L67" s="3"/>
    </row>
    <row r="68" spans="1:12" ht="15.75" customHeight="1" x14ac:dyDescent="0.2">
      <c r="A68" s="42"/>
      <c r="B68" s="4" t="s">
        <v>16</v>
      </c>
      <c r="C68" s="11"/>
      <c r="D68" s="11"/>
      <c r="E68" s="11"/>
      <c r="F68" s="33"/>
      <c r="G68" s="2">
        <f>+F$4*C68*(D68+1800)*1.03</f>
        <v>0</v>
      </c>
      <c r="H68" s="2">
        <f t="shared" si="0"/>
        <v>0</v>
      </c>
      <c r="I68" s="2">
        <f>'[2]31'!$C$74</f>
        <v>0</v>
      </c>
      <c r="J68" s="2">
        <f t="shared" si="1"/>
        <v>0</v>
      </c>
      <c r="K68" s="2">
        <f t="shared" si="2"/>
        <v>0</v>
      </c>
      <c r="L68" s="3"/>
    </row>
    <row r="69" spans="1:12" ht="15.75" customHeight="1" x14ac:dyDescent="0.2">
      <c r="A69" s="12" t="s">
        <v>18</v>
      </c>
      <c r="B69" s="12"/>
      <c r="C69" s="13">
        <f>SUM(C6:C68)</f>
        <v>0</v>
      </c>
      <c r="D69" s="13">
        <f t="shared" ref="D69:F69" si="3">SUM(D6:D68)</f>
        <v>0</v>
      </c>
      <c r="E69" s="13">
        <f t="shared" si="3"/>
        <v>0</v>
      </c>
      <c r="F69" s="13">
        <f t="shared" si="3"/>
        <v>0</v>
      </c>
      <c r="G69" s="13">
        <f>SUM(G6:G68)</f>
        <v>0</v>
      </c>
      <c r="H69" s="13">
        <f t="shared" ref="H69:K69" si="4">SUM(H6:H68)</f>
        <v>0</v>
      </c>
      <c r="I69" s="13">
        <f t="shared" si="4"/>
        <v>0</v>
      </c>
      <c r="J69" s="13">
        <f t="shared" si="4"/>
        <v>0</v>
      </c>
      <c r="K69" s="13">
        <f t="shared" si="4"/>
        <v>0</v>
      </c>
    </row>
    <row r="70" spans="1:12" x14ac:dyDescent="0.2">
      <c r="G70" s="10"/>
      <c r="H70" s="10"/>
      <c r="I70" s="10"/>
      <c r="J70" s="10"/>
      <c r="K70" s="10"/>
    </row>
    <row r="71" spans="1:12" x14ac:dyDescent="0.2">
      <c r="G71" s="10"/>
      <c r="H71" s="10"/>
      <c r="I71" s="10"/>
      <c r="J71" s="10"/>
      <c r="K71" s="10"/>
    </row>
    <row r="72" spans="1:12" x14ac:dyDescent="0.2">
      <c r="G72" s="10"/>
      <c r="H72" s="10"/>
      <c r="I72" s="10"/>
      <c r="J72" s="10"/>
      <c r="K72" s="10"/>
    </row>
    <row r="73" spans="1:12" x14ac:dyDescent="0.2">
      <c r="G73" s="10"/>
      <c r="H73" s="10"/>
      <c r="I73" s="10"/>
      <c r="J73" s="10"/>
      <c r="K73" s="10"/>
    </row>
    <row r="74" spans="1:12" x14ac:dyDescent="0.2">
      <c r="G74" s="10"/>
      <c r="H74" s="10"/>
      <c r="I74" s="10"/>
      <c r="J74" s="10"/>
      <c r="K74" s="10"/>
    </row>
    <row r="75" spans="1:12" x14ac:dyDescent="0.2">
      <c r="G75" s="10"/>
      <c r="H75" s="10"/>
      <c r="I75" s="10"/>
      <c r="J75" s="10"/>
      <c r="K75" s="10"/>
    </row>
    <row r="76" spans="1:12" x14ac:dyDescent="0.2">
      <c r="C76" s="10"/>
      <c r="D76" s="10"/>
      <c r="E76" s="10"/>
      <c r="F76" s="10"/>
      <c r="G76" s="10"/>
      <c r="H76" s="10"/>
      <c r="I76" s="10"/>
      <c r="J76" s="10"/>
      <c r="K76" s="10"/>
    </row>
    <row r="77" spans="1:12" x14ac:dyDescent="0.2">
      <c r="C77" s="10"/>
      <c r="D77" s="10"/>
      <c r="E77" s="10"/>
      <c r="F77" s="10"/>
      <c r="G77" s="10"/>
      <c r="H77" s="10"/>
      <c r="I77" s="10"/>
      <c r="J77" s="10"/>
      <c r="K77" s="10"/>
    </row>
    <row r="78" spans="1:12" x14ac:dyDescent="0.2">
      <c r="C78" s="10"/>
      <c r="D78" s="10"/>
      <c r="E78" s="10"/>
      <c r="F78" s="10"/>
      <c r="G78" s="10"/>
      <c r="H78" s="10"/>
      <c r="I78" s="10"/>
      <c r="J78" s="10"/>
      <c r="K78" s="10"/>
    </row>
    <row r="79" spans="1:12" x14ac:dyDescent="0.2">
      <c r="C79" s="10"/>
      <c r="D79" s="10"/>
      <c r="E79" s="10"/>
      <c r="F79" s="10"/>
      <c r="G79" s="10"/>
      <c r="H79" s="10"/>
      <c r="I79" s="10"/>
      <c r="J79" s="10"/>
      <c r="K79" s="10"/>
    </row>
    <row r="80" spans="1:12" x14ac:dyDescent="0.2">
      <c r="C80" s="10"/>
      <c r="D80" s="10"/>
      <c r="E80" s="10"/>
      <c r="F80" s="10"/>
      <c r="G80" s="10"/>
      <c r="H80" s="10"/>
      <c r="I80" s="10"/>
      <c r="J80" s="10"/>
      <c r="K80" s="10"/>
    </row>
    <row r="81" spans="3:11" x14ac:dyDescent="0.2">
      <c r="C81" s="10"/>
      <c r="D81" s="10"/>
      <c r="E81" s="10"/>
      <c r="F81" s="10"/>
      <c r="G81" s="10"/>
      <c r="H81" s="10"/>
      <c r="I81" s="10"/>
      <c r="J81" s="10"/>
      <c r="K81" s="10"/>
    </row>
    <row r="82" spans="3:11" x14ac:dyDescent="0.2">
      <c r="C82" s="10"/>
      <c r="D82" s="10"/>
      <c r="E82" s="10"/>
      <c r="F82" s="10"/>
      <c r="G82" s="10"/>
      <c r="H82" s="10"/>
      <c r="I82" s="10"/>
      <c r="J82" s="10"/>
      <c r="K82" s="10"/>
    </row>
    <row r="83" spans="3:11" x14ac:dyDescent="0.2">
      <c r="C83" s="10"/>
      <c r="D83" s="10"/>
      <c r="E83" s="10"/>
      <c r="F83" s="10"/>
      <c r="G83" s="10"/>
      <c r="H83" s="10"/>
      <c r="I83" s="10"/>
      <c r="J83" s="10"/>
      <c r="K83" s="10"/>
    </row>
    <row r="84" spans="3:11" x14ac:dyDescent="0.2">
      <c r="C84" s="10"/>
      <c r="D84" s="10"/>
      <c r="E84" s="10"/>
      <c r="F84" s="10"/>
      <c r="G84" s="10"/>
      <c r="H84" s="10"/>
      <c r="I84" s="10"/>
      <c r="J84" s="10"/>
      <c r="K84" s="10"/>
    </row>
    <row r="85" spans="3:11" x14ac:dyDescent="0.2">
      <c r="C85" s="10"/>
      <c r="D85" s="10"/>
      <c r="E85" s="10"/>
      <c r="F85" s="10"/>
      <c r="G85" s="10"/>
      <c r="H85" s="10"/>
      <c r="I85" s="10"/>
      <c r="J85" s="10"/>
      <c r="K85" s="10"/>
    </row>
    <row r="86" spans="3:11" x14ac:dyDescent="0.2">
      <c r="C86" s="10"/>
      <c r="D86" s="10"/>
      <c r="E86" s="10"/>
      <c r="F86" s="10"/>
      <c r="G86" s="10"/>
      <c r="H86" s="10"/>
      <c r="I86" s="10"/>
      <c r="J86" s="10"/>
      <c r="K86" s="10"/>
    </row>
  </sheetData>
  <mergeCells count="70">
    <mergeCell ref="A67:A68"/>
    <mergeCell ref="A55:A56"/>
    <mergeCell ref="A57:A58"/>
    <mergeCell ref="A59:A60"/>
    <mergeCell ref="A61:A62"/>
    <mergeCell ref="A63:A64"/>
    <mergeCell ref="A65:A66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29:A30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1:K1"/>
    <mergeCell ref="A3:A5"/>
    <mergeCell ref="C3:K3"/>
    <mergeCell ref="C4:C5"/>
    <mergeCell ref="D4:D5"/>
    <mergeCell ref="E4:E5"/>
    <mergeCell ref="G4:H4"/>
    <mergeCell ref="I4:J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67:F68"/>
    <mergeCell ref="F57:F58"/>
    <mergeCell ref="F59:F60"/>
    <mergeCell ref="F61:F62"/>
    <mergeCell ref="F63:F64"/>
    <mergeCell ref="F65:F6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EF34-9BBC-41A8-A373-6C7255518802}">
  <dimension ref="A1:V20"/>
  <sheetViews>
    <sheetView workbookViewId="0">
      <selection activeCell="K13" sqref="K13"/>
    </sheetView>
  </sheetViews>
  <sheetFormatPr defaultRowHeight="12.75" x14ac:dyDescent="0.2"/>
  <cols>
    <col min="1" max="1" width="11.28515625" customWidth="1"/>
    <col min="2" max="2" width="9.28515625" customWidth="1"/>
    <col min="3" max="4" width="8.5703125" customWidth="1"/>
    <col min="5" max="5" width="7.7109375" bestFit="1" customWidth="1"/>
    <col min="8" max="8" width="7.7109375" bestFit="1" customWidth="1"/>
    <col min="11" max="11" width="7.7109375" bestFit="1" customWidth="1"/>
    <col min="14" max="14" width="7.7109375" bestFit="1" customWidth="1"/>
    <col min="17" max="17" width="7.7109375" bestFit="1" customWidth="1"/>
    <col min="18" max="18" width="7.7109375" customWidth="1"/>
    <col min="20" max="20" width="7.7109375" bestFit="1" customWidth="1"/>
    <col min="251" max="251" width="10.42578125" bestFit="1" customWidth="1"/>
    <col min="252" max="252" width="7.7109375" bestFit="1" customWidth="1"/>
    <col min="254" max="254" width="8.5703125" bestFit="1" customWidth="1"/>
    <col min="255" max="255" width="7.7109375" bestFit="1" customWidth="1"/>
    <col min="257" max="257" width="8.5703125" bestFit="1" customWidth="1"/>
    <col min="258" max="258" width="7.7109375" bestFit="1" customWidth="1"/>
    <col min="260" max="260" width="8.5703125" bestFit="1" customWidth="1"/>
    <col min="261" max="261" width="7.7109375" bestFit="1" customWidth="1"/>
    <col min="263" max="263" width="8.5703125" bestFit="1" customWidth="1"/>
    <col min="507" max="507" width="10.42578125" bestFit="1" customWidth="1"/>
    <col min="508" max="508" width="7.7109375" bestFit="1" customWidth="1"/>
    <col min="510" max="510" width="8.5703125" bestFit="1" customWidth="1"/>
    <col min="511" max="511" width="7.7109375" bestFit="1" customWidth="1"/>
    <col min="513" max="513" width="8.5703125" bestFit="1" customWidth="1"/>
    <col min="514" max="514" width="7.7109375" bestFit="1" customWidth="1"/>
    <col min="516" max="516" width="8.5703125" bestFit="1" customWidth="1"/>
    <col min="517" max="517" width="7.7109375" bestFit="1" customWidth="1"/>
    <col min="519" max="519" width="8.5703125" bestFit="1" customWidth="1"/>
    <col min="763" max="763" width="10.42578125" bestFit="1" customWidth="1"/>
    <col min="764" max="764" width="7.7109375" bestFit="1" customWidth="1"/>
    <col min="766" max="766" width="8.5703125" bestFit="1" customWidth="1"/>
    <col min="767" max="767" width="7.7109375" bestFit="1" customWidth="1"/>
    <col min="769" max="769" width="8.5703125" bestFit="1" customWidth="1"/>
    <col min="770" max="770" width="7.7109375" bestFit="1" customWidth="1"/>
    <col min="772" max="772" width="8.5703125" bestFit="1" customWidth="1"/>
    <col min="773" max="773" width="7.7109375" bestFit="1" customWidth="1"/>
    <col min="775" max="775" width="8.5703125" bestFit="1" customWidth="1"/>
    <col min="1019" max="1019" width="10.42578125" bestFit="1" customWidth="1"/>
    <col min="1020" max="1020" width="7.7109375" bestFit="1" customWidth="1"/>
    <col min="1022" max="1022" width="8.5703125" bestFit="1" customWidth="1"/>
    <col min="1023" max="1023" width="7.7109375" bestFit="1" customWidth="1"/>
    <col min="1025" max="1025" width="8.5703125" bestFit="1" customWidth="1"/>
    <col min="1026" max="1026" width="7.7109375" bestFit="1" customWidth="1"/>
    <col min="1028" max="1028" width="8.5703125" bestFit="1" customWidth="1"/>
    <col min="1029" max="1029" width="7.7109375" bestFit="1" customWidth="1"/>
    <col min="1031" max="1031" width="8.5703125" bestFit="1" customWidth="1"/>
    <col min="1275" max="1275" width="10.42578125" bestFit="1" customWidth="1"/>
    <col min="1276" max="1276" width="7.7109375" bestFit="1" customWidth="1"/>
    <col min="1278" max="1278" width="8.5703125" bestFit="1" customWidth="1"/>
    <col min="1279" max="1279" width="7.7109375" bestFit="1" customWidth="1"/>
    <col min="1281" max="1281" width="8.5703125" bestFit="1" customWidth="1"/>
    <col min="1282" max="1282" width="7.7109375" bestFit="1" customWidth="1"/>
    <col min="1284" max="1284" width="8.5703125" bestFit="1" customWidth="1"/>
    <col min="1285" max="1285" width="7.7109375" bestFit="1" customWidth="1"/>
    <col min="1287" max="1287" width="8.5703125" bestFit="1" customWidth="1"/>
    <col min="1531" max="1531" width="10.42578125" bestFit="1" customWidth="1"/>
    <col min="1532" max="1532" width="7.7109375" bestFit="1" customWidth="1"/>
    <col min="1534" max="1534" width="8.5703125" bestFit="1" customWidth="1"/>
    <col min="1535" max="1535" width="7.7109375" bestFit="1" customWidth="1"/>
    <col min="1537" max="1537" width="8.5703125" bestFit="1" customWidth="1"/>
    <col min="1538" max="1538" width="7.7109375" bestFit="1" customWidth="1"/>
    <col min="1540" max="1540" width="8.5703125" bestFit="1" customWidth="1"/>
    <col min="1541" max="1541" width="7.7109375" bestFit="1" customWidth="1"/>
    <col min="1543" max="1543" width="8.5703125" bestFit="1" customWidth="1"/>
    <col min="1787" max="1787" width="10.42578125" bestFit="1" customWidth="1"/>
    <col min="1788" max="1788" width="7.7109375" bestFit="1" customWidth="1"/>
    <col min="1790" max="1790" width="8.5703125" bestFit="1" customWidth="1"/>
    <col min="1791" max="1791" width="7.7109375" bestFit="1" customWidth="1"/>
    <col min="1793" max="1793" width="8.5703125" bestFit="1" customWidth="1"/>
    <col min="1794" max="1794" width="7.7109375" bestFit="1" customWidth="1"/>
    <col min="1796" max="1796" width="8.5703125" bestFit="1" customWidth="1"/>
    <col min="1797" max="1797" width="7.7109375" bestFit="1" customWidth="1"/>
    <col min="1799" max="1799" width="8.5703125" bestFit="1" customWidth="1"/>
    <col min="2043" max="2043" width="10.42578125" bestFit="1" customWidth="1"/>
    <col min="2044" max="2044" width="7.7109375" bestFit="1" customWidth="1"/>
    <col min="2046" max="2046" width="8.5703125" bestFit="1" customWidth="1"/>
    <col min="2047" max="2047" width="7.7109375" bestFit="1" customWidth="1"/>
    <col min="2049" max="2049" width="8.5703125" bestFit="1" customWidth="1"/>
    <col min="2050" max="2050" width="7.7109375" bestFit="1" customWidth="1"/>
    <col min="2052" max="2052" width="8.5703125" bestFit="1" customWidth="1"/>
    <col min="2053" max="2053" width="7.7109375" bestFit="1" customWidth="1"/>
    <col min="2055" max="2055" width="8.5703125" bestFit="1" customWidth="1"/>
    <col min="2299" max="2299" width="10.42578125" bestFit="1" customWidth="1"/>
    <col min="2300" max="2300" width="7.7109375" bestFit="1" customWidth="1"/>
    <col min="2302" max="2302" width="8.5703125" bestFit="1" customWidth="1"/>
    <col min="2303" max="2303" width="7.7109375" bestFit="1" customWidth="1"/>
    <col min="2305" max="2305" width="8.5703125" bestFit="1" customWidth="1"/>
    <col min="2306" max="2306" width="7.7109375" bestFit="1" customWidth="1"/>
    <col min="2308" max="2308" width="8.5703125" bestFit="1" customWidth="1"/>
    <col min="2309" max="2309" width="7.7109375" bestFit="1" customWidth="1"/>
    <col min="2311" max="2311" width="8.5703125" bestFit="1" customWidth="1"/>
    <col min="2555" max="2555" width="10.42578125" bestFit="1" customWidth="1"/>
    <col min="2556" max="2556" width="7.7109375" bestFit="1" customWidth="1"/>
    <col min="2558" max="2558" width="8.5703125" bestFit="1" customWidth="1"/>
    <col min="2559" max="2559" width="7.7109375" bestFit="1" customWidth="1"/>
    <col min="2561" max="2561" width="8.5703125" bestFit="1" customWidth="1"/>
    <col min="2562" max="2562" width="7.7109375" bestFit="1" customWidth="1"/>
    <col min="2564" max="2564" width="8.5703125" bestFit="1" customWidth="1"/>
    <col min="2565" max="2565" width="7.7109375" bestFit="1" customWidth="1"/>
    <col min="2567" max="2567" width="8.5703125" bestFit="1" customWidth="1"/>
    <col min="2811" max="2811" width="10.42578125" bestFit="1" customWidth="1"/>
    <col min="2812" max="2812" width="7.7109375" bestFit="1" customWidth="1"/>
    <col min="2814" max="2814" width="8.5703125" bestFit="1" customWidth="1"/>
    <col min="2815" max="2815" width="7.7109375" bestFit="1" customWidth="1"/>
    <col min="2817" max="2817" width="8.5703125" bestFit="1" customWidth="1"/>
    <col min="2818" max="2818" width="7.7109375" bestFit="1" customWidth="1"/>
    <col min="2820" max="2820" width="8.5703125" bestFit="1" customWidth="1"/>
    <col min="2821" max="2821" width="7.7109375" bestFit="1" customWidth="1"/>
    <col min="2823" max="2823" width="8.5703125" bestFit="1" customWidth="1"/>
    <col min="3067" max="3067" width="10.42578125" bestFit="1" customWidth="1"/>
    <col min="3068" max="3068" width="7.7109375" bestFit="1" customWidth="1"/>
    <col min="3070" max="3070" width="8.5703125" bestFit="1" customWidth="1"/>
    <col min="3071" max="3071" width="7.7109375" bestFit="1" customWidth="1"/>
    <col min="3073" max="3073" width="8.5703125" bestFit="1" customWidth="1"/>
    <col min="3074" max="3074" width="7.7109375" bestFit="1" customWidth="1"/>
    <col min="3076" max="3076" width="8.5703125" bestFit="1" customWidth="1"/>
    <col min="3077" max="3077" width="7.7109375" bestFit="1" customWidth="1"/>
    <col min="3079" max="3079" width="8.5703125" bestFit="1" customWidth="1"/>
    <col min="3323" max="3323" width="10.42578125" bestFit="1" customWidth="1"/>
    <col min="3324" max="3324" width="7.7109375" bestFit="1" customWidth="1"/>
    <col min="3326" max="3326" width="8.5703125" bestFit="1" customWidth="1"/>
    <col min="3327" max="3327" width="7.7109375" bestFit="1" customWidth="1"/>
    <col min="3329" max="3329" width="8.5703125" bestFit="1" customWidth="1"/>
    <col min="3330" max="3330" width="7.7109375" bestFit="1" customWidth="1"/>
    <col min="3332" max="3332" width="8.5703125" bestFit="1" customWidth="1"/>
    <col min="3333" max="3333" width="7.7109375" bestFit="1" customWidth="1"/>
    <col min="3335" max="3335" width="8.5703125" bestFit="1" customWidth="1"/>
    <col min="3579" max="3579" width="10.42578125" bestFit="1" customWidth="1"/>
    <col min="3580" max="3580" width="7.7109375" bestFit="1" customWidth="1"/>
    <col min="3582" max="3582" width="8.5703125" bestFit="1" customWidth="1"/>
    <col min="3583" max="3583" width="7.7109375" bestFit="1" customWidth="1"/>
    <col min="3585" max="3585" width="8.5703125" bestFit="1" customWidth="1"/>
    <col min="3586" max="3586" width="7.7109375" bestFit="1" customWidth="1"/>
    <col min="3588" max="3588" width="8.5703125" bestFit="1" customWidth="1"/>
    <col min="3589" max="3589" width="7.7109375" bestFit="1" customWidth="1"/>
    <col min="3591" max="3591" width="8.5703125" bestFit="1" customWidth="1"/>
    <col min="3835" max="3835" width="10.42578125" bestFit="1" customWidth="1"/>
    <col min="3836" max="3836" width="7.7109375" bestFit="1" customWidth="1"/>
    <col min="3838" max="3838" width="8.5703125" bestFit="1" customWidth="1"/>
    <col min="3839" max="3839" width="7.7109375" bestFit="1" customWidth="1"/>
    <col min="3841" max="3841" width="8.5703125" bestFit="1" customWidth="1"/>
    <col min="3842" max="3842" width="7.7109375" bestFit="1" customWidth="1"/>
    <col min="3844" max="3844" width="8.5703125" bestFit="1" customWidth="1"/>
    <col min="3845" max="3845" width="7.7109375" bestFit="1" customWidth="1"/>
    <col min="3847" max="3847" width="8.5703125" bestFit="1" customWidth="1"/>
    <col min="4091" max="4091" width="10.42578125" bestFit="1" customWidth="1"/>
    <col min="4092" max="4092" width="7.7109375" bestFit="1" customWidth="1"/>
    <col min="4094" max="4094" width="8.5703125" bestFit="1" customWidth="1"/>
    <col min="4095" max="4095" width="7.7109375" bestFit="1" customWidth="1"/>
    <col min="4097" max="4097" width="8.5703125" bestFit="1" customWidth="1"/>
    <col min="4098" max="4098" width="7.7109375" bestFit="1" customWidth="1"/>
    <col min="4100" max="4100" width="8.5703125" bestFit="1" customWidth="1"/>
    <col min="4101" max="4101" width="7.7109375" bestFit="1" customWidth="1"/>
    <col min="4103" max="4103" width="8.5703125" bestFit="1" customWidth="1"/>
    <col min="4347" max="4347" width="10.42578125" bestFit="1" customWidth="1"/>
    <col min="4348" max="4348" width="7.7109375" bestFit="1" customWidth="1"/>
    <col min="4350" max="4350" width="8.5703125" bestFit="1" customWidth="1"/>
    <col min="4351" max="4351" width="7.7109375" bestFit="1" customWidth="1"/>
    <col min="4353" max="4353" width="8.5703125" bestFit="1" customWidth="1"/>
    <col min="4354" max="4354" width="7.7109375" bestFit="1" customWidth="1"/>
    <col min="4356" max="4356" width="8.5703125" bestFit="1" customWidth="1"/>
    <col min="4357" max="4357" width="7.7109375" bestFit="1" customWidth="1"/>
    <col min="4359" max="4359" width="8.5703125" bestFit="1" customWidth="1"/>
    <col min="4603" max="4603" width="10.42578125" bestFit="1" customWidth="1"/>
    <col min="4604" max="4604" width="7.7109375" bestFit="1" customWidth="1"/>
    <col min="4606" max="4606" width="8.5703125" bestFit="1" customWidth="1"/>
    <col min="4607" max="4607" width="7.7109375" bestFit="1" customWidth="1"/>
    <col min="4609" max="4609" width="8.5703125" bestFit="1" customWidth="1"/>
    <col min="4610" max="4610" width="7.7109375" bestFit="1" customWidth="1"/>
    <col min="4612" max="4612" width="8.5703125" bestFit="1" customWidth="1"/>
    <col min="4613" max="4613" width="7.7109375" bestFit="1" customWidth="1"/>
    <col min="4615" max="4615" width="8.5703125" bestFit="1" customWidth="1"/>
    <col min="4859" max="4859" width="10.42578125" bestFit="1" customWidth="1"/>
    <col min="4860" max="4860" width="7.7109375" bestFit="1" customWidth="1"/>
    <col min="4862" max="4862" width="8.5703125" bestFit="1" customWidth="1"/>
    <col min="4863" max="4863" width="7.7109375" bestFit="1" customWidth="1"/>
    <col min="4865" max="4865" width="8.5703125" bestFit="1" customWidth="1"/>
    <col min="4866" max="4866" width="7.7109375" bestFit="1" customWidth="1"/>
    <col min="4868" max="4868" width="8.5703125" bestFit="1" customWidth="1"/>
    <col min="4869" max="4869" width="7.7109375" bestFit="1" customWidth="1"/>
    <col min="4871" max="4871" width="8.5703125" bestFit="1" customWidth="1"/>
    <col min="5115" max="5115" width="10.42578125" bestFit="1" customWidth="1"/>
    <col min="5116" max="5116" width="7.7109375" bestFit="1" customWidth="1"/>
    <col min="5118" max="5118" width="8.5703125" bestFit="1" customWidth="1"/>
    <col min="5119" max="5119" width="7.7109375" bestFit="1" customWidth="1"/>
    <col min="5121" max="5121" width="8.5703125" bestFit="1" customWidth="1"/>
    <col min="5122" max="5122" width="7.7109375" bestFit="1" customWidth="1"/>
    <col min="5124" max="5124" width="8.5703125" bestFit="1" customWidth="1"/>
    <col min="5125" max="5125" width="7.7109375" bestFit="1" customWidth="1"/>
    <col min="5127" max="5127" width="8.5703125" bestFit="1" customWidth="1"/>
    <col min="5371" max="5371" width="10.42578125" bestFit="1" customWidth="1"/>
    <col min="5372" max="5372" width="7.7109375" bestFit="1" customWidth="1"/>
    <col min="5374" max="5374" width="8.5703125" bestFit="1" customWidth="1"/>
    <col min="5375" max="5375" width="7.7109375" bestFit="1" customWidth="1"/>
    <col min="5377" max="5377" width="8.5703125" bestFit="1" customWidth="1"/>
    <col min="5378" max="5378" width="7.7109375" bestFit="1" customWidth="1"/>
    <col min="5380" max="5380" width="8.5703125" bestFit="1" customWidth="1"/>
    <col min="5381" max="5381" width="7.7109375" bestFit="1" customWidth="1"/>
    <col min="5383" max="5383" width="8.5703125" bestFit="1" customWidth="1"/>
    <col min="5627" max="5627" width="10.42578125" bestFit="1" customWidth="1"/>
    <col min="5628" max="5628" width="7.7109375" bestFit="1" customWidth="1"/>
    <col min="5630" max="5630" width="8.5703125" bestFit="1" customWidth="1"/>
    <col min="5631" max="5631" width="7.7109375" bestFit="1" customWidth="1"/>
    <col min="5633" max="5633" width="8.5703125" bestFit="1" customWidth="1"/>
    <col min="5634" max="5634" width="7.7109375" bestFit="1" customWidth="1"/>
    <col min="5636" max="5636" width="8.5703125" bestFit="1" customWidth="1"/>
    <col min="5637" max="5637" width="7.7109375" bestFit="1" customWidth="1"/>
    <col min="5639" max="5639" width="8.5703125" bestFit="1" customWidth="1"/>
    <col min="5883" max="5883" width="10.42578125" bestFit="1" customWidth="1"/>
    <col min="5884" max="5884" width="7.7109375" bestFit="1" customWidth="1"/>
    <col min="5886" max="5886" width="8.5703125" bestFit="1" customWidth="1"/>
    <col min="5887" max="5887" width="7.7109375" bestFit="1" customWidth="1"/>
    <col min="5889" max="5889" width="8.5703125" bestFit="1" customWidth="1"/>
    <col min="5890" max="5890" width="7.7109375" bestFit="1" customWidth="1"/>
    <col min="5892" max="5892" width="8.5703125" bestFit="1" customWidth="1"/>
    <col min="5893" max="5893" width="7.7109375" bestFit="1" customWidth="1"/>
    <col min="5895" max="5895" width="8.5703125" bestFit="1" customWidth="1"/>
    <col min="6139" max="6139" width="10.42578125" bestFit="1" customWidth="1"/>
    <col min="6140" max="6140" width="7.7109375" bestFit="1" customWidth="1"/>
    <col min="6142" max="6142" width="8.5703125" bestFit="1" customWidth="1"/>
    <col min="6143" max="6143" width="7.7109375" bestFit="1" customWidth="1"/>
    <col min="6145" max="6145" width="8.5703125" bestFit="1" customWidth="1"/>
    <col min="6146" max="6146" width="7.7109375" bestFit="1" customWidth="1"/>
    <col min="6148" max="6148" width="8.5703125" bestFit="1" customWidth="1"/>
    <col min="6149" max="6149" width="7.7109375" bestFit="1" customWidth="1"/>
    <col min="6151" max="6151" width="8.5703125" bestFit="1" customWidth="1"/>
    <col min="6395" max="6395" width="10.42578125" bestFit="1" customWidth="1"/>
    <col min="6396" max="6396" width="7.7109375" bestFit="1" customWidth="1"/>
    <col min="6398" max="6398" width="8.5703125" bestFit="1" customWidth="1"/>
    <col min="6399" max="6399" width="7.7109375" bestFit="1" customWidth="1"/>
    <col min="6401" max="6401" width="8.5703125" bestFit="1" customWidth="1"/>
    <col min="6402" max="6402" width="7.7109375" bestFit="1" customWidth="1"/>
    <col min="6404" max="6404" width="8.5703125" bestFit="1" customWidth="1"/>
    <col min="6405" max="6405" width="7.7109375" bestFit="1" customWidth="1"/>
    <col min="6407" max="6407" width="8.5703125" bestFit="1" customWidth="1"/>
    <col min="6651" max="6651" width="10.42578125" bestFit="1" customWidth="1"/>
    <col min="6652" max="6652" width="7.7109375" bestFit="1" customWidth="1"/>
    <col min="6654" max="6654" width="8.5703125" bestFit="1" customWidth="1"/>
    <col min="6655" max="6655" width="7.7109375" bestFit="1" customWidth="1"/>
    <col min="6657" max="6657" width="8.5703125" bestFit="1" customWidth="1"/>
    <col min="6658" max="6658" width="7.7109375" bestFit="1" customWidth="1"/>
    <col min="6660" max="6660" width="8.5703125" bestFit="1" customWidth="1"/>
    <col min="6661" max="6661" width="7.7109375" bestFit="1" customWidth="1"/>
    <col min="6663" max="6663" width="8.5703125" bestFit="1" customWidth="1"/>
    <col min="6907" max="6907" width="10.42578125" bestFit="1" customWidth="1"/>
    <col min="6908" max="6908" width="7.7109375" bestFit="1" customWidth="1"/>
    <col min="6910" max="6910" width="8.5703125" bestFit="1" customWidth="1"/>
    <col min="6911" max="6911" width="7.7109375" bestFit="1" customWidth="1"/>
    <col min="6913" max="6913" width="8.5703125" bestFit="1" customWidth="1"/>
    <col min="6914" max="6914" width="7.7109375" bestFit="1" customWidth="1"/>
    <col min="6916" max="6916" width="8.5703125" bestFit="1" customWidth="1"/>
    <col min="6917" max="6917" width="7.7109375" bestFit="1" customWidth="1"/>
    <col min="6919" max="6919" width="8.5703125" bestFit="1" customWidth="1"/>
    <col min="7163" max="7163" width="10.42578125" bestFit="1" customWidth="1"/>
    <col min="7164" max="7164" width="7.7109375" bestFit="1" customWidth="1"/>
    <col min="7166" max="7166" width="8.5703125" bestFit="1" customWidth="1"/>
    <col min="7167" max="7167" width="7.7109375" bestFit="1" customWidth="1"/>
    <col min="7169" max="7169" width="8.5703125" bestFit="1" customWidth="1"/>
    <col min="7170" max="7170" width="7.7109375" bestFit="1" customWidth="1"/>
    <col min="7172" max="7172" width="8.5703125" bestFit="1" customWidth="1"/>
    <col min="7173" max="7173" width="7.7109375" bestFit="1" customWidth="1"/>
    <col min="7175" max="7175" width="8.5703125" bestFit="1" customWidth="1"/>
    <col min="7419" max="7419" width="10.42578125" bestFit="1" customWidth="1"/>
    <col min="7420" max="7420" width="7.7109375" bestFit="1" customWidth="1"/>
    <col min="7422" max="7422" width="8.5703125" bestFit="1" customWidth="1"/>
    <col min="7423" max="7423" width="7.7109375" bestFit="1" customWidth="1"/>
    <col min="7425" max="7425" width="8.5703125" bestFit="1" customWidth="1"/>
    <col min="7426" max="7426" width="7.7109375" bestFit="1" customWidth="1"/>
    <col min="7428" max="7428" width="8.5703125" bestFit="1" customWidth="1"/>
    <col min="7429" max="7429" width="7.7109375" bestFit="1" customWidth="1"/>
    <col min="7431" max="7431" width="8.5703125" bestFit="1" customWidth="1"/>
    <col min="7675" max="7675" width="10.42578125" bestFit="1" customWidth="1"/>
    <col min="7676" max="7676" width="7.7109375" bestFit="1" customWidth="1"/>
    <col min="7678" max="7678" width="8.5703125" bestFit="1" customWidth="1"/>
    <col min="7679" max="7679" width="7.7109375" bestFit="1" customWidth="1"/>
    <col min="7681" max="7681" width="8.5703125" bestFit="1" customWidth="1"/>
    <col min="7682" max="7682" width="7.7109375" bestFit="1" customWidth="1"/>
    <col min="7684" max="7684" width="8.5703125" bestFit="1" customWidth="1"/>
    <col min="7685" max="7685" width="7.7109375" bestFit="1" customWidth="1"/>
    <col min="7687" max="7687" width="8.5703125" bestFit="1" customWidth="1"/>
    <col min="7931" max="7931" width="10.42578125" bestFit="1" customWidth="1"/>
    <col min="7932" max="7932" width="7.7109375" bestFit="1" customWidth="1"/>
    <col min="7934" max="7934" width="8.5703125" bestFit="1" customWidth="1"/>
    <col min="7935" max="7935" width="7.7109375" bestFit="1" customWidth="1"/>
    <col min="7937" max="7937" width="8.5703125" bestFit="1" customWidth="1"/>
    <col min="7938" max="7938" width="7.7109375" bestFit="1" customWidth="1"/>
    <col min="7940" max="7940" width="8.5703125" bestFit="1" customWidth="1"/>
    <col min="7941" max="7941" width="7.7109375" bestFit="1" customWidth="1"/>
    <col min="7943" max="7943" width="8.5703125" bestFit="1" customWidth="1"/>
    <col min="8187" max="8187" width="10.42578125" bestFit="1" customWidth="1"/>
    <col min="8188" max="8188" width="7.7109375" bestFit="1" customWidth="1"/>
    <col min="8190" max="8190" width="8.5703125" bestFit="1" customWidth="1"/>
    <col min="8191" max="8191" width="7.7109375" bestFit="1" customWidth="1"/>
    <col min="8193" max="8193" width="8.5703125" bestFit="1" customWidth="1"/>
    <col min="8194" max="8194" width="7.7109375" bestFit="1" customWidth="1"/>
    <col min="8196" max="8196" width="8.5703125" bestFit="1" customWidth="1"/>
    <col min="8197" max="8197" width="7.7109375" bestFit="1" customWidth="1"/>
    <col min="8199" max="8199" width="8.5703125" bestFit="1" customWidth="1"/>
    <col min="8443" max="8443" width="10.42578125" bestFit="1" customWidth="1"/>
    <col min="8444" max="8444" width="7.7109375" bestFit="1" customWidth="1"/>
    <col min="8446" max="8446" width="8.5703125" bestFit="1" customWidth="1"/>
    <col min="8447" max="8447" width="7.7109375" bestFit="1" customWidth="1"/>
    <col min="8449" max="8449" width="8.5703125" bestFit="1" customWidth="1"/>
    <col min="8450" max="8450" width="7.7109375" bestFit="1" customWidth="1"/>
    <col min="8452" max="8452" width="8.5703125" bestFit="1" customWidth="1"/>
    <col min="8453" max="8453" width="7.7109375" bestFit="1" customWidth="1"/>
    <col min="8455" max="8455" width="8.5703125" bestFit="1" customWidth="1"/>
    <col min="8699" max="8699" width="10.42578125" bestFit="1" customWidth="1"/>
    <col min="8700" max="8700" width="7.7109375" bestFit="1" customWidth="1"/>
    <col min="8702" max="8702" width="8.5703125" bestFit="1" customWidth="1"/>
    <col min="8703" max="8703" width="7.7109375" bestFit="1" customWidth="1"/>
    <col min="8705" max="8705" width="8.5703125" bestFit="1" customWidth="1"/>
    <col min="8706" max="8706" width="7.7109375" bestFit="1" customWidth="1"/>
    <col min="8708" max="8708" width="8.5703125" bestFit="1" customWidth="1"/>
    <col min="8709" max="8709" width="7.7109375" bestFit="1" customWidth="1"/>
    <col min="8711" max="8711" width="8.5703125" bestFit="1" customWidth="1"/>
    <col min="8955" max="8955" width="10.42578125" bestFit="1" customWidth="1"/>
    <col min="8956" max="8956" width="7.7109375" bestFit="1" customWidth="1"/>
    <col min="8958" max="8958" width="8.5703125" bestFit="1" customWidth="1"/>
    <col min="8959" max="8959" width="7.7109375" bestFit="1" customWidth="1"/>
    <col min="8961" max="8961" width="8.5703125" bestFit="1" customWidth="1"/>
    <col min="8962" max="8962" width="7.7109375" bestFit="1" customWidth="1"/>
    <col min="8964" max="8964" width="8.5703125" bestFit="1" customWidth="1"/>
    <col min="8965" max="8965" width="7.7109375" bestFit="1" customWidth="1"/>
    <col min="8967" max="8967" width="8.5703125" bestFit="1" customWidth="1"/>
    <col min="9211" max="9211" width="10.42578125" bestFit="1" customWidth="1"/>
    <col min="9212" max="9212" width="7.7109375" bestFit="1" customWidth="1"/>
    <col min="9214" max="9214" width="8.5703125" bestFit="1" customWidth="1"/>
    <col min="9215" max="9215" width="7.7109375" bestFit="1" customWidth="1"/>
    <col min="9217" max="9217" width="8.5703125" bestFit="1" customWidth="1"/>
    <col min="9218" max="9218" width="7.7109375" bestFit="1" customWidth="1"/>
    <col min="9220" max="9220" width="8.5703125" bestFit="1" customWidth="1"/>
    <col min="9221" max="9221" width="7.7109375" bestFit="1" customWidth="1"/>
    <col min="9223" max="9223" width="8.5703125" bestFit="1" customWidth="1"/>
    <col min="9467" max="9467" width="10.42578125" bestFit="1" customWidth="1"/>
    <col min="9468" max="9468" width="7.7109375" bestFit="1" customWidth="1"/>
    <col min="9470" max="9470" width="8.5703125" bestFit="1" customWidth="1"/>
    <col min="9471" max="9471" width="7.7109375" bestFit="1" customWidth="1"/>
    <col min="9473" max="9473" width="8.5703125" bestFit="1" customWidth="1"/>
    <col min="9474" max="9474" width="7.7109375" bestFit="1" customWidth="1"/>
    <col min="9476" max="9476" width="8.5703125" bestFit="1" customWidth="1"/>
    <col min="9477" max="9477" width="7.7109375" bestFit="1" customWidth="1"/>
    <col min="9479" max="9479" width="8.5703125" bestFit="1" customWidth="1"/>
    <col min="9723" max="9723" width="10.42578125" bestFit="1" customWidth="1"/>
    <col min="9724" max="9724" width="7.7109375" bestFit="1" customWidth="1"/>
    <col min="9726" max="9726" width="8.5703125" bestFit="1" customWidth="1"/>
    <col min="9727" max="9727" width="7.7109375" bestFit="1" customWidth="1"/>
    <col min="9729" max="9729" width="8.5703125" bestFit="1" customWidth="1"/>
    <col min="9730" max="9730" width="7.7109375" bestFit="1" customWidth="1"/>
    <col min="9732" max="9732" width="8.5703125" bestFit="1" customWidth="1"/>
    <col min="9733" max="9733" width="7.7109375" bestFit="1" customWidth="1"/>
    <col min="9735" max="9735" width="8.5703125" bestFit="1" customWidth="1"/>
    <col min="9979" max="9979" width="10.42578125" bestFit="1" customWidth="1"/>
    <col min="9980" max="9980" width="7.7109375" bestFit="1" customWidth="1"/>
    <col min="9982" max="9982" width="8.5703125" bestFit="1" customWidth="1"/>
    <col min="9983" max="9983" width="7.7109375" bestFit="1" customWidth="1"/>
    <col min="9985" max="9985" width="8.5703125" bestFit="1" customWidth="1"/>
    <col min="9986" max="9986" width="7.7109375" bestFit="1" customWidth="1"/>
    <col min="9988" max="9988" width="8.5703125" bestFit="1" customWidth="1"/>
    <col min="9989" max="9989" width="7.7109375" bestFit="1" customWidth="1"/>
    <col min="9991" max="9991" width="8.5703125" bestFit="1" customWidth="1"/>
    <col min="10235" max="10235" width="10.42578125" bestFit="1" customWidth="1"/>
    <col min="10236" max="10236" width="7.7109375" bestFit="1" customWidth="1"/>
    <col min="10238" max="10238" width="8.5703125" bestFit="1" customWidth="1"/>
    <col min="10239" max="10239" width="7.7109375" bestFit="1" customWidth="1"/>
    <col min="10241" max="10241" width="8.5703125" bestFit="1" customWidth="1"/>
    <col min="10242" max="10242" width="7.7109375" bestFit="1" customWidth="1"/>
    <col min="10244" max="10244" width="8.5703125" bestFit="1" customWidth="1"/>
    <col min="10245" max="10245" width="7.7109375" bestFit="1" customWidth="1"/>
    <col min="10247" max="10247" width="8.5703125" bestFit="1" customWidth="1"/>
    <col min="10491" max="10491" width="10.42578125" bestFit="1" customWidth="1"/>
    <col min="10492" max="10492" width="7.7109375" bestFit="1" customWidth="1"/>
    <col min="10494" max="10494" width="8.5703125" bestFit="1" customWidth="1"/>
    <col min="10495" max="10495" width="7.7109375" bestFit="1" customWidth="1"/>
    <col min="10497" max="10497" width="8.5703125" bestFit="1" customWidth="1"/>
    <col min="10498" max="10498" width="7.7109375" bestFit="1" customWidth="1"/>
    <col min="10500" max="10500" width="8.5703125" bestFit="1" customWidth="1"/>
    <col min="10501" max="10501" width="7.7109375" bestFit="1" customWidth="1"/>
    <col min="10503" max="10503" width="8.5703125" bestFit="1" customWidth="1"/>
    <col min="10747" max="10747" width="10.42578125" bestFit="1" customWidth="1"/>
    <col min="10748" max="10748" width="7.7109375" bestFit="1" customWidth="1"/>
    <col min="10750" max="10750" width="8.5703125" bestFit="1" customWidth="1"/>
    <col min="10751" max="10751" width="7.7109375" bestFit="1" customWidth="1"/>
    <col min="10753" max="10753" width="8.5703125" bestFit="1" customWidth="1"/>
    <col min="10754" max="10754" width="7.7109375" bestFit="1" customWidth="1"/>
    <col min="10756" max="10756" width="8.5703125" bestFit="1" customWidth="1"/>
    <col min="10757" max="10757" width="7.7109375" bestFit="1" customWidth="1"/>
    <col min="10759" max="10759" width="8.5703125" bestFit="1" customWidth="1"/>
    <col min="11003" max="11003" width="10.42578125" bestFit="1" customWidth="1"/>
    <col min="11004" max="11004" width="7.7109375" bestFit="1" customWidth="1"/>
    <col min="11006" max="11006" width="8.5703125" bestFit="1" customWidth="1"/>
    <col min="11007" max="11007" width="7.7109375" bestFit="1" customWidth="1"/>
    <col min="11009" max="11009" width="8.5703125" bestFit="1" customWidth="1"/>
    <col min="11010" max="11010" width="7.7109375" bestFit="1" customWidth="1"/>
    <col min="11012" max="11012" width="8.5703125" bestFit="1" customWidth="1"/>
    <col min="11013" max="11013" width="7.7109375" bestFit="1" customWidth="1"/>
    <col min="11015" max="11015" width="8.5703125" bestFit="1" customWidth="1"/>
    <col min="11259" max="11259" width="10.42578125" bestFit="1" customWidth="1"/>
    <col min="11260" max="11260" width="7.7109375" bestFit="1" customWidth="1"/>
    <col min="11262" max="11262" width="8.5703125" bestFit="1" customWidth="1"/>
    <col min="11263" max="11263" width="7.7109375" bestFit="1" customWidth="1"/>
    <col min="11265" max="11265" width="8.5703125" bestFit="1" customWidth="1"/>
    <col min="11266" max="11266" width="7.7109375" bestFit="1" customWidth="1"/>
    <col min="11268" max="11268" width="8.5703125" bestFit="1" customWidth="1"/>
    <col min="11269" max="11269" width="7.7109375" bestFit="1" customWidth="1"/>
    <col min="11271" max="11271" width="8.5703125" bestFit="1" customWidth="1"/>
    <col min="11515" max="11515" width="10.42578125" bestFit="1" customWidth="1"/>
    <col min="11516" max="11516" width="7.7109375" bestFit="1" customWidth="1"/>
    <col min="11518" max="11518" width="8.5703125" bestFit="1" customWidth="1"/>
    <col min="11519" max="11519" width="7.7109375" bestFit="1" customWidth="1"/>
    <col min="11521" max="11521" width="8.5703125" bestFit="1" customWidth="1"/>
    <col min="11522" max="11522" width="7.7109375" bestFit="1" customWidth="1"/>
    <col min="11524" max="11524" width="8.5703125" bestFit="1" customWidth="1"/>
    <col min="11525" max="11525" width="7.7109375" bestFit="1" customWidth="1"/>
    <col min="11527" max="11527" width="8.5703125" bestFit="1" customWidth="1"/>
    <col min="11771" max="11771" width="10.42578125" bestFit="1" customWidth="1"/>
    <col min="11772" max="11772" width="7.7109375" bestFit="1" customWidth="1"/>
    <col min="11774" max="11774" width="8.5703125" bestFit="1" customWidth="1"/>
    <col min="11775" max="11775" width="7.7109375" bestFit="1" customWidth="1"/>
    <col min="11777" max="11777" width="8.5703125" bestFit="1" customWidth="1"/>
    <col min="11778" max="11778" width="7.7109375" bestFit="1" customWidth="1"/>
    <col min="11780" max="11780" width="8.5703125" bestFit="1" customWidth="1"/>
    <col min="11781" max="11781" width="7.7109375" bestFit="1" customWidth="1"/>
    <col min="11783" max="11783" width="8.5703125" bestFit="1" customWidth="1"/>
    <col min="12027" max="12027" width="10.42578125" bestFit="1" customWidth="1"/>
    <col min="12028" max="12028" width="7.7109375" bestFit="1" customWidth="1"/>
    <col min="12030" max="12030" width="8.5703125" bestFit="1" customWidth="1"/>
    <col min="12031" max="12031" width="7.7109375" bestFit="1" customWidth="1"/>
    <col min="12033" max="12033" width="8.5703125" bestFit="1" customWidth="1"/>
    <col min="12034" max="12034" width="7.7109375" bestFit="1" customWidth="1"/>
    <col min="12036" max="12036" width="8.5703125" bestFit="1" customWidth="1"/>
    <col min="12037" max="12037" width="7.7109375" bestFit="1" customWidth="1"/>
    <col min="12039" max="12039" width="8.5703125" bestFit="1" customWidth="1"/>
    <col min="12283" max="12283" width="10.42578125" bestFit="1" customWidth="1"/>
    <col min="12284" max="12284" width="7.7109375" bestFit="1" customWidth="1"/>
    <col min="12286" max="12286" width="8.5703125" bestFit="1" customWidth="1"/>
    <col min="12287" max="12287" width="7.7109375" bestFit="1" customWidth="1"/>
    <col min="12289" max="12289" width="8.5703125" bestFit="1" customWidth="1"/>
    <col min="12290" max="12290" width="7.7109375" bestFit="1" customWidth="1"/>
    <col min="12292" max="12292" width="8.5703125" bestFit="1" customWidth="1"/>
    <col min="12293" max="12293" width="7.7109375" bestFit="1" customWidth="1"/>
    <col min="12295" max="12295" width="8.5703125" bestFit="1" customWidth="1"/>
    <col min="12539" max="12539" width="10.42578125" bestFit="1" customWidth="1"/>
    <col min="12540" max="12540" width="7.7109375" bestFit="1" customWidth="1"/>
    <col min="12542" max="12542" width="8.5703125" bestFit="1" customWidth="1"/>
    <col min="12543" max="12543" width="7.7109375" bestFit="1" customWidth="1"/>
    <col min="12545" max="12545" width="8.5703125" bestFit="1" customWidth="1"/>
    <col min="12546" max="12546" width="7.7109375" bestFit="1" customWidth="1"/>
    <col min="12548" max="12548" width="8.5703125" bestFit="1" customWidth="1"/>
    <col min="12549" max="12549" width="7.7109375" bestFit="1" customWidth="1"/>
    <col min="12551" max="12551" width="8.5703125" bestFit="1" customWidth="1"/>
    <col min="12795" max="12795" width="10.42578125" bestFit="1" customWidth="1"/>
    <col min="12796" max="12796" width="7.7109375" bestFit="1" customWidth="1"/>
    <col min="12798" max="12798" width="8.5703125" bestFit="1" customWidth="1"/>
    <col min="12799" max="12799" width="7.7109375" bestFit="1" customWidth="1"/>
    <col min="12801" max="12801" width="8.5703125" bestFit="1" customWidth="1"/>
    <col min="12802" max="12802" width="7.7109375" bestFit="1" customWidth="1"/>
    <col min="12804" max="12804" width="8.5703125" bestFit="1" customWidth="1"/>
    <col min="12805" max="12805" width="7.7109375" bestFit="1" customWidth="1"/>
    <col min="12807" max="12807" width="8.5703125" bestFit="1" customWidth="1"/>
    <col min="13051" max="13051" width="10.42578125" bestFit="1" customWidth="1"/>
    <col min="13052" max="13052" width="7.7109375" bestFit="1" customWidth="1"/>
    <col min="13054" max="13054" width="8.5703125" bestFit="1" customWidth="1"/>
    <col min="13055" max="13055" width="7.7109375" bestFit="1" customWidth="1"/>
    <col min="13057" max="13057" width="8.5703125" bestFit="1" customWidth="1"/>
    <col min="13058" max="13058" width="7.7109375" bestFit="1" customWidth="1"/>
    <col min="13060" max="13060" width="8.5703125" bestFit="1" customWidth="1"/>
    <col min="13061" max="13061" width="7.7109375" bestFit="1" customWidth="1"/>
    <col min="13063" max="13063" width="8.5703125" bestFit="1" customWidth="1"/>
    <col min="13307" max="13307" width="10.42578125" bestFit="1" customWidth="1"/>
    <col min="13308" max="13308" width="7.7109375" bestFit="1" customWidth="1"/>
    <col min="13310" max="13310" width="8.5703125" bestFit="1" customWidth="1"/>
    <col min="13311" max="13311" width="7.7109375" bestFit="1" customWidth="1"/>
    <col min="13313" max="13313" width="8.5703125" bestFit="1" customWidth="1"/>
    <col min="13314" max="13314" width="7.7109375" bestFit="1" customWidth="1"/>
    <col min="13316" max="13316" width="8.5703125" bestFit="1" customWidth="1"/>
    <col min="13317" max="13317" width="7.7109375" bestFit="1" customWidth="1"/>
    <col min="13319" max="13319" width="8.5703125" bestFit="1" customWidth="1"/>
    <col min="13563" max="13563" width="10.42578125" bestFit="1" customWidth="1"/>
    <col min="13564" max="13564" width="7.7109375" bestFit="1" customWidth="1"/>
    <col min="13566" max="13566" width="8.5703125" bestFit="1" customWidth="1"/>
    <col min="13567" max="13567" width="7.7109375" bestFit="1" customWidth="1"/>
    <col min="13569" max="13569" width="8.5703125" bestFit="1" customWidth="1"/>
    <col min="13570" max="13570" width="7.7109375" bestFit="1" customWidth="1"/>
    <col min="13572" max="13572" width="8.5703125" bestFit="1" customWidth="1"/>
    <col min="13573" max="13573" width="7.7109375" bestFit="1" customWidth="1"/>
    <col min="13575" max="13575" width="8.5703125" bestFit="1" customWidth="1"/>
    <col min="13819" max="13819" width="10.42578125" bestFit="1" customWidth="1"/>
    <col min="13820" max="13820" width="7.7109375" bestFit="1" customWidth="1"/>
    <col min="13822" max="13822" width="8.5703125" bestFit="1" customWidth="1"/>
    <col min="13823" max="13823" width="7.7109375" bestFit="1" customWidth="1"/>
    <col min="13825" max="13825" width="8.5703125" bestFit="1" customWidth="1"/>
    <col min="13826" max="13826" width="7.7109375" bestFit="1" customWidth="1"/>
    <col min="13828" max="13828" width="8.5703125" bestFit="1" customWidth="1"/>
    <col min="13829" max="13829" width="7.7109375" bestFit="1" customWidth="1"/>
    <col min="13831" max="13831" width="8.5703125" bestFit="1" customWidth="1"/>
    <col min="14075" max="14075" width="10.42578125" bestFit="1" customWidth="1"/>
    <col min="14076" max="14076" width="7.7109375" bestFit="1" customWidth="1"/>
    <col min="14078" max="14078" width="8.5703125" bestFit="1" customWidth="1"/>
    <col min="14079" max="14079" width="7.7109375" bestFit="1" customWidth="1"/>
    <col min="14081" max="14081" width="8.5703125" bestFit="1" customWidth="1"/>
    <col min="14082" max="14082" width="7.7109375" bestFit="1" customWidth="1"/>
    <col min="14084" max="14084" width="8.5703125" bestFit="1" customWidth="1"/>
    <col min="14085" max="14085" width="7.7109375" bestFit="1" customWidth="1"/>
    <col min="14087" max="14087" width="8.5703125" bestFit="1" customWidth="1"/>
    <col min="14331" max="14331" width="10.42578125" bestFit="1" customWidth="1"/>
    <col min="14332" max="14332" width="7.7109375" bestFit="1" customWidth="1"/>
    <col min="14334" max="14334" width="8.5703125" bestFit="1" customWidth="1"/>
    <col min="14335" max="14335" width="7.7109375" bestFit="1" customWidth="1"/>
    <col min="14337" max="14337" width="8.5703125" bestFit="1" customWidth="1"/>
    <col min="14338" max="14338" width="7.7109375" bestFit="1" customWidth="1"/>
    <col min="14340" max="14340" width="8.5703125" bestFit="1" customWidth="1"/>
    <col min="14341" max="14341" width="7.7109375" bestFit="1" customWidth="1"/>
    <col min="14343" max="14343" width="8.5703125" bestFit="1" customWidth="1"/>
    <col min="14587" max="14587" width="10.42578125" bestFit="1" customWidth="1"/>
    <col min="14588" max="14588" width="7.7109375" bestFit="1" customWidth="1"/>
    <col min="14590" max="14590" width="8.5703125" bestFit="1" customWidth="1"/>
    <col min="14591" max="14591" width="7.7109375" bestFit="1" customWidth="1"/>
    <col min="14593" max="14593" width="8.5703125" bestFit="1" customWidth="1"/>
    <col min="14594" max="14594" width="7.7109375" bestFit="1" customWidth="1"/>
    <col min="14596" max="14596" width="8.5703125" bestFit="1" customWidth="1"/>
    <col min="14597" max="14597" width="7.7109375" bestFit="1" customWidth="1"/>
    <col min="14599" max="14599" width="8.5703125" bestFit="1" customWidth="1"/>
    <col min="14843" max="14843" width="10.42578125" bestFit="1" customWidth="1"/>
    <col min="14844" max="14844" width="7.7109375" bestFit="1" customWidth="1"/>
    <col min="14846" max="14846" width="8.5703125" bestFit="1" customWidth="1"/>
    <col min="14847" max="14847" width="7.7109375" bestFit="1" customWidth="1"/>
    <col min="14849" max="14849" width="8.5703125" bestFit="1" customWidth="1"/>
    <col min="14850" max="14850" width="7.7109375" bestFit="1" customWidth="1"/>
    <col min="14852" max="14852" width="8.5703125" bestFit="1" customWidth="1"/>
    <col min="14853" max="14853" width="7.7109375" bestFit="1" customWidth="1"/>
    <col min="14855" max="14855" width="8.5703125" bestFit="1" customWidth="1"/>
    <col min="15099" max="15099" width="10.42578125" bestFit="1" customWidth="1"/>
    <col min="15100" max="15100" width="7.7109375" bestFit="1" customWidth="1"/>
    <col min="15102" max="15102" width="8.5703125" bestFit="1" customWidth="1"/>
    <col min="15103" max="15103" width="7.7109375" bestFit="1" customWidth="1"/>
    <col min="15105" max="15105" width="8.5703125" bestFit="1" customWidth="1"/>
    <col min="15106" max="15106" width="7.7109375" bestFit="1" customWidth="1"/>
    <col min="15108" max="15108" width="8.5703125" bestFit="1" customWidth="1"/>
    <col min="15109" max="15109" width="7.7109375" bestFit="1" customWidth="1"/>
    <col min="15111" max="15111" width="8.5703125" bestFit="1" customWidth="1"/>
    <col min="15355" max="15355" width="10.42578125" bestFit="1" customWidth="1"/>
    <col min="15356" max="15356" width="7.7109375" bestFit="1" customWidth="1"/>
    <col min="15358" max="15358" width="8.5703125" bestFit="1" customWidth="1"/>
    <col min="15359" max="15359" width="7.7109375" bestFit="1" customWidth="1"/>
    <col min="15361" max="15361" width="8.5703125" bestFit="1" customWidth="1"/>
    <col min="15362" max="15362" width="7.7109375" bestFit="1" customWidth="1"/>
    <col min="15364" max="15364" width="8.5703125" bestFit="1" customWidth="1"/>
    <col min="15365" max="15365" width="7.7109375" bestFit="1" customWidth="1"/>
    <col min="15367" max="15367" width="8.5703125" bestFit="1" customWidth="1"/>
    <col min="15611" max="15611" width="10.42578125" bestFit="1" customWidth="1"/>
    <col min="15612" max="15612" width="7.7109375" bestFit="1" customWidth="1"/>
    <col min="15614" max="15614" width="8.5703125" bestFit="1" customWidth="1"/>
    <col min="15615" max="15615" width="7.7109375" bestFit="1" customWidth="1"/>
    <col min="15617" max="15617" width="8.5703125" bestFit="1" customWidth="1"/>
    <col min="15618" max="15618" width="7.7109375" bestFit="1" customWidth="1"/>
    <col min="15620" max="15620" width="8.5703125" bestFit="1" customWidth="1"/>
    <col min="15621" max="15621" width="7.7109375" bestFit="1" customWidth="1"/>
    <col min="15623" max="15623" width="8.5703125" bestFit="1" customWidth="1"/>
    <col min="15867" max="15867" width="10.42578125" bestFit="1" customWidth="1"/>
    <col min="15868" max="15868" width="7.7109375" bestFit="1" customWidth="1"/>
    <col min="15870" max="15870" width="8.5703125" bestFit="1" customWidth="1"/>
    <col min="15871" max="15871" width="7.7109375" bestFit="1" customWidth="1"/>
    <col min="15873" max="15873" width="8.5703125" bestFit="1" customWidth="1"/>
    <col min="15874" max="15874" width="7.7109375" bestFit="1" customWidth="1"/>
    <col min="15876" max="15876" width="8.5703125" bestFit="1" customWidth="1"/>
    <col min="15877" max="15877" width="7.7109375" bestFit="1" customWidth="1"/>
    <col min="15879" max="15879" width="8.5703125" bestFit="1" customWidth="1"/>
    <col min="16123" max="16123" width="10.42578125" bestFit="1" customWidth="1"/>
    <col min="16124" max="16124" width="7.7109375" bestFit="1" customWidth="1"/>
    <col min="16126" max="16126" width="8.5703125" bestFit="1" customWidth="1"/>
    <col min="16127" max="16127" width="7.7109375" bestFit="1" customWidth="1"/>
    <col min="16129" max="16129" width="8.5703125" bestFit="1" customWidth="1"/>
    <col min="16130" max="16130" width="7.7109375" bestFit="1" customWidth="1"/>
    <col min="16132" max="16132" width="8.5703125" bestFit="1" customWidth="1"/>
    <col min="16133" max="16133" width="7.7109375" bestFit="1" customWidth="1"/>
    <col min="16135" max="16135" width="8.5703125" bestFit="1" customWidth="1"/>
  </cols>
  <sheetData>
    <row r="1" spans="1:22" ht="15.75" x14ac:dyDescent="0.25">
      <c r="A1" s="34" t="s">
        <v>43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3" spans="1:22" x14ac:dyDescent="0.2">
      <c r="A3" s="46" t="s">
        <v>38</v>
      </c>
      <c r="B3" s="47" t="s">
        <v>1</v>
      </c>
      <c r="C3" s="48"/>
      <c r="D3" s="49"/>
      <c r="E3" s="47" t="s">
        <v>25</v>
      </c>
      <c r="F3" s="48"/>
      <c r="G3" s="49"/>
      <c r="H3" s="47" t="s">
        <v>21</v>
      </c>
      <c r="I3" s="48"/>
      <c r="J3" s="49"/>
      <c r="K3" s="47" t="s">
        <v>24</v>
      </c>
      <c r="L3" s="48"/>
      <c r="M3" s="49"/>
      <c r="N3" s="47" t="s">
        <v>20</v>
      </c>
      <c r="O3" s="48"/>
      <c r="P3" s="49"/>
      <c r="Q3" s="56" t="s">
        <v>3</v>
      </c>
      <c r="R3" s="56"/>
      <c r="S3" s="56"/>
      <c r="T3" s="56" t="s">
        <v>26</v>
      </c>
      <c r="U3" s="56"/>
    </row>
    <row r="4" spans="1:22" ht="25.5" x14ac:dyDescent="0.2">
      <c r="A4" s="46"/>
      <c r="B4" s="1" t="s">
        <v>4</v>
      </c>
      <c r="C4" s="1" t="s">
        <v>40</v>
      </c>
      <c r="D4" s="1" t="s">
        <v>41</v>
      </c>
      <c r="E4" s="1" t="s">
        <v>4</v>
      </c>
      <c r="F4" s="1" t="s">
        <v>40</v>
      </c>
      <c r="G4" s="1" t="s">
        <v>41</v>
      </c>
      <c r="H4" s="1" t="s">
        <v>4</v>
      </c>
      <c r="I4" s="1" t="s">
        <v>40</v>
      </c>
      <c r="J4" s="1" t="s">
        <v>41</v>
      </c>
      <c r="K4" s="1" t="s">
        <v>4</v>
      </c>
      <c r="L4" s="1" t="s">
        <v>40</v>
      </c>
      <c r="M4" s="1" t="s">
        <v>41</v>
      </c>
      <c r="N4" s="1" t="s">
        <v>4</v>
      </c>
      <c r="O4" s="1" t="s">
        <v>40</v>
      </c>
      <c r="P4" s="1" t="s">
        <v>41</v>
      </c>
      <c r="Q4" s="1" t="s">
        <v>4</v>
      </c>
      <c r="R4" s="1" t="s">
        <v>40</v>
      </c>
      <c r="S4" s="1" t="s">
        <v>41</v>
      </c>
      <c r="T4" s="1" t="s">
        <v>4</v>
      </c>
      <c r="U4" s="1" t="s">
        <v>40</v>
      </c>
      <c r="V4" s="1" t="s">
        <v>41</v>
      </c>
    </row>
    <row r="5" spans="1:22" ht="25.5" x14ac:dyDescent="0.2">
      <c r="A5" s="1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4" customFormat="1" ht="24.75" customHeight="1" x14ac:dyDescent="0.2">
      <c r="A6" s="26" t="s">
        <v>27</v>
      </c>
      <c r="B6" s="23">
        <f>'140-45'!F69</f>
        <v>0</v>
      </c>
      <c r="C6" s="23">
        <f>'140-45'!G69</f>
        <v>0</v>
      </c>
      <c r="D6" s="23">
        <f>'140-45'!I69</f>
        <v>0</v>
      </c>
      <c r="E6" s="23">
        <f>'70-45'!F69</f>
        <v>0</v>
      </c>
      <c r="F6" s="23">
        <f>'70-45'!G69</f>
        <v>0</v>
      </c>
      <c r="G6" s="23">
        <f>'70-45'!I69</f>
        <v>0</v>
      </c>
      <c r="H6" s="23">
        <f>'35-45'!F69</f>
        <v>0</v>
      </c>
      <c r="I6" s="23">
        <f>'35-45'!G69</f>
        <v>0</v>
      </c>
      <c r="J6" s="23">
        <f>'35-45'!I69</f>
        <v>0</v>
      </c>
      <c r="K6" s="23">
        <f>'105-45'!F69</f>
        <v>0</v>
      </c>
      <c r="L6" s="23">
        <f>'105-45'!G69</f>
        <v>0</v>
      </c>
      <c r="M6" s="23">
        <f>'105-45'!I69</f>
        <v>0</v>
      </c>
      <c r="N6" s="23">
        <f>'140-42,5'!F69</f>
        <v>0</v>
      </c>
      <c r="O6" s="23">
        <f>'140-42,5'!G69</f>
        <v>0</v>
      </c>
      <c r="P6" s="23">
        <f>'140-42,5'!I69</f>
        <v>0</v>
      </c>
      <c r="Q6" s="23">
        <f>'70-42,5'!F69</f>
        <v>0</v>
      </c>
      <c r="R6" s="23">
        <f>'70-42,5'!G69</f>
        <v>0</v>
      </c>
      <c r="S6" s="23">
        <f>'70-42,5'!I69</f>
        <v>0</v>
      </c>
      <c r="T6" s="23">
        <f>'35-42,5'!F69</f>
        <v>0</v>
      </c>
      <c r="U6" s="23">
        <f>'35-42,5'!G69</f>
        <v>0</v>
      </c>
      <c r="V6" s="23">
        <f>'35-42,5'!I69</f>
        <v>0</v>
      </c>
    </row>
    <row r="7" spans="1:22" s="24" customFormat="1" ht="24.75" customHeight="1" x14ac:dyDescent="0.2">
      <c r="A7" s="26" t="s">
        <v>28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s="8" customFormat="1" ht="24.75" customHeight="1" x14ac:dyDescent="0.2">
      <c r="A8" s="26" t="s">
        <v>29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8" customFormat="1" ht="24.75" customHeight="1" x14ac:dyDescent="0.2">
      <c r="A9" s="26" t="s">
        <v>30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8" customFormat="1" ht="24.75" customHeight="1" x14ac:dyDescent="0.2">
      <c r="A10" s="26" t="s">
        <v>31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s="8" customFormat="1" ht="24.75" customHeight="1" x14ac:dyDescent="0.2">
      <c r="A11" s="26" t="s">
        <v>32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8" customFormat="1" ht="24.75" customHeight="1" x14ac:dyDescent="0.2">
      <c r="A12" s="26" t="s">
        <v>33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8" customFormat="1" ht="24.75" customHeight="1" x14ac:dyDescent="0.2">
      <c r="A13" s="26" t="s">
        <v>34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8" customFormat="1" ht="24.75" customHeight="1" x14ac:dyDescent="0.2">
      <c r="A14" s="26" t="s">
        <v>35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8" customFormat="1" ht="24.75" customHeight="1" x14ac:dyDescent="0.2">
      <c r="A15" s="26" t="s">
        <v>36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8" customFormat="1" ht="24.75" customHeight="1" x14ac:dyDescent="0.2">
      <c r="A16" s="26" t="s">
        <v>37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8" customFormat="1" ht="24.75" customHeight="1" x14ac:dyDescent="0.2">
      <c r="A17" s="26" t="s">
        <v>39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8" customFormat="1" ht="24.75" customHeight="1" x14ac:dyDescent="0.2">
      <c r="A18" s="27" t="s">
        <v>5</v>
      </c>
      <c r="B18" s="28">
        <f>SUM(B6:B17)</f>
        <v>0</v>
      </c>
      <c r="C18" s="28">
        <f t="shared" ref="C18:V18" si="0">SUM(C6:C17)</f>
        <v>0</v>
      </c>
      <c r="D18" s="28">
        <f t="shared" si="0"/>
        <v>0</v>
      </c>
      <c r="E18" s="28">
        <f t="shared" si="0"/>
        <v>0</v>
      </c>
      <c r="F18" s="28">
        <f t="shared" si="0"/>
        <v>0</v>
      </c>
      <c r="G18" s="28">
        <f t="shared" si="0"/>
        <v>0</v>
      </c>
      <c r="H18" s="28">
        <f t="shared" si="0"/>
        <v>0</v>
      </c>
      <c r="I18" s="28">
        <f t="shared" si="0"/>
        <v>0</v>
      </c>
      <c r="J18" s="28">
        <f t="shared" si="0"/>
        <v>0</v>
      </c>
      <c r="K18" s="28">
        <f t="shared" si="0"/>
        <v>0</v>
      </c>
      <c r="L18" s="28">
        <f t="shared" si="0"/>
        <v>0</v>
      </c>
      <c r="M18" s="28">
        <f t="shared" si="0"/>
        <v>0</v>
      </c>
      <c r="N18" s="28">
        <f t="shared" si="0"/>
        <v>0</v>
      </c>
      <c r="O18" s="28">
        <f t="shared" si="0"/>
        <v>0</v>
      </c>
      <c r="P18" s="28">
        <f t="shared" si="0"/>
        <v>0</v>
      </c>
      <c r="Q18" s="28">
        <f t="shared" si="0"/>
        <v>0</v>
      </c>
      <c r="R18" s="28">
        <f t="shared" si="0"/>
        <v>0</v>
      </c>
      <c r="S18" s="28">
        <f t="shared" si="0"/>
        <v>0</v>
      </c>
      <c r="T18" s="28">
        <f t="shared" si="0"/>
        <v>0</v>
      </c>
      <c r="U18" s="28">
        <f t="shared" si="0"/>
        <v>0</v>
      </c>
      <c r="V18" s="28">
        <f t="shared" si="0"/>
        <v>0</v>
      </c>
    </row>
    <row r="19" spans="1:22" s="8" customFormat="1" ht="24.75" customHeight="1" x14ac:dyDescent="0.2">
      <c r="A19" s="29" t="s">
        <v>10</v>
      </c>
      <c r="B19" s="55">
        <f>B18-C18</f>
        <v>0</v>
      </c>
      <c r="C19" s="55"/>
      <c r="D19" s="30">
        <f>B18-D18</f>
        <v>0</v>
      </c>
      <c r="E19" s="55">
        <f>E18-F18</f>
        <v>0</v>
      </c>
      <c r="F19" s="55"/>
      <c r="G19" s="30">
        <f>E18-G18</f>
        <v>0</v>
      </c>
      <c r="H19" s="55">
        <f>H18-I18</f>
        <v>0</v>
      </c>
      <c r="I19" s="55"/>
      <c r="J19" s="30">
        <f>H18-J18</f>
        <v>0</v>
      </c>
      <c r="K19" s="55">
        <f>K18-L18</f>
        <v>0</v>
      </c>
      <c r="L19" s="55"/>
      <c r="M19" s="30">
        <f>K18-M18</f>
        <v>0</v>
      </c>
      <c r="N19" s="55">
        <f>N18-O18</f>
        <v>0</v>
      </c>
      <c r="O19" s="55"/>
      <c r="P19" s="30">
        <f>N18-P18</f>
        <v>0</v>
      </c>
      <c r="Q19" s="55">
        <f>Q18-R18</f>
        <v>0</v>
      </c>
      <c r="R19" s="55"/>
      <c r="S19" s="30">
        <f>Q18-S18</f>
        <v>0</v>
      </c>
      <c r="T19" s="55">
        <f>T18-U18</f>
        <v>0</v>
      </c>
      <c r="U19" s="55"/>
      <c r="V19" s="30">
        <f>T18-V18</f>
        <v>0</v>
      </c>
    </row>
    <row r="20" spans="1:22" s="25" customFormat="1" ht="24.75" customHeight="1" x14ac:dyDescent="0.2">
      <c r="A20" s="31" t="s">
        <v>6</v>
      </c>
      <c r="B20" s="57">
        <f>B19-D19</f>
        <v>0</v>
      </c>
      <c r="C20" s="58"/>
      <c r="D20" s="59"/>
      <c r="E20" s="57">
        <f>E19-G19</f>
        <v>0</v>
      </c>
      <c r="F20" s="58"/>
      <c r="G20" s="59"/>
      <c r="H20" s="57">
        <f>H19-J19</f>
        <v>0</v>
      </c>
      <c r="I20" s="58"/>
      <c r="J20" s="59"/>
      <c r="K20" s="57">
        <f>K19-M19</f>
        <v>0</v>
      </c>
      <c r="L20" s="58"/>
      <c r="M20" s="59"/>
      <c r="N20" s="57">
        <f>N19-P19</f>
        <v>0</v>
      </c>
      <c r="O20" s="58"/>
      <c r="P20" s="59"/>
      <c r="Q20" s="57">
        <v>0</v>
      </c>
      <c r="R20" s="58"/>
      <c r="S20" s="58"/>
      <c r="T20" s="57">
        <f>T19-V19</f>
        <v>0</v>
      </c>
      <c r="U20" s="58"/>
      <c r="V20" s="59"/>
    </row>
  </sheetData>
  <mergeCells count="23">
    <mergeCell ref="T20:V20"/>
    <mergeCell ref="T3:U3"/>
    <mergeCell ref="T19:U19"/>
    <mergeCell ref="B3:D3"/>
    <mergeCell ref="E3:G3"/>
    <mergeCell ref="H3:J3"/>
    <mergeCell ref="K3:M3"/>
    <mergeCell ref="N3:P3"/>
    <mergeCell ref="Q19:R19"/>
    <mergeCell ref="Q20:S20"/>
    <mergeCell ref="B20:D20"/>
    <mergeCell ref="E20:G20"/>
    <mergeCell ref="H20:J20"/>
    <mergeCell ref="K20:M20"/>
    <mergeCell ref="N20:P20"/>
    <mergeCell ref="B19:C19"/>
    <mergeCell ref="E19:F19"/>
    <mergeCell ref="H19:I19"/>
    <mergeCell ref="K19:L19"/>
    <mergeCell ref="N19:O19"/>
    <mergeCell ref="A1:S1"/>
    <mergeCell ref="A3:A4"/>
    <mergeCell ref="Q3:S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140-45</vt:lpstr>
      <vt:lpstr>70-45</vt:lpstr>
      <vt:lpstr>35-45</vt:lpstr>
      <vt:lpstr>105-45</vt:lpstr>
      <vt:lpstr>140-42,5</vt:lpstr>
      <vt:lpstr>70-42,5</vt:lpstr>
      <vt:lpstr>35-42,5</vt:lpstr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psequeira</dc:creator>
  <cp:lastModifiedBy>psequeira</cp:lastModifiedBy>
  <dcterms:created xsi:type="dcterms:W3CDTF">2025-11-25T15:24:05Z</dcterms:created>
  <dcterms:modified xsi:type="dcterms:W3CDTF">2025-11-26T16:53:30Z</dcterms:modified>
</cp:coreProperties>
</file>