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sumo Papel - Jornais\2026\"/>
    </mc:Choice>
  </mc:AlternateContent>
  <xr:revisionPtr revIDLastSave="0" documentId="13_ncr:1_{BEFB9191-6E23-4596-8887-1057E4892413}" xr6:coauthVersionLast="47" xr6:coauthVersionMax="47" xr10:uidLastSave="{00000000-0000-0000-0000-000000000000}"/>
  <bookViews>
    <workbookView xWindow="-120" yWindow="-120" windowWidth="25440" windowHeight="15270" activeTab="6" xr2:uid="{5D212D33-0C1C-4069-B128-E068AAA33F56}"/>
  </bookViews>
  <sheets>
    <sheet name="140-42" sheetId="1" r:id="rId1"/>
    <sheet name="70-42" sheetId="4" r:id="rId2"/>
    <sheet name="35-42" sheetId="5" r:id="rId3"/>
    <sheet name="104-42" sheetId="7" r:id="rId4"/>
    <sheet name="140-42,5" sheetId="2" r:id="rId5"/>
    <sheet name="70-42,5" sheetId="3" r:id="rId6"/>
    <sheet name="35-42,5" sheetId="6" r:id="rId7"/>
    <sheet name="Resumo" sheetId="8" r:id="rId8"/>
  </sheets>
  <definedNames>
    <definedName name="_xlnm._FilterDatabase" localSheetId="0" hidden="1">'140-42'!$C$4:$E$5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F69" i="1"/>
  <c r="N9" i="3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D18" i="8" l="1"/>
  <c r="V6" i="8"/>
  <c r="V18" i="8" s="1"/>
  <c r="S6" i="8"/>
  <c r="S18" i="8" s="1"/>
  <c r="P6" i="8"/>
  <c r="P18" i="8" s="1"/>
  <c r="M6" i="8"/>
  <c r="M18" i="8" s="1"/>
  <c r="J6" i="8"/>
  <c r="J18" i="8" s="1"/>
  <c r="G6" i="8"/>
  <c r="G18" i="8" s="1"/>
  <c r="D6" i="8"/>
  <c r="H6" i="8"/>
  <c r="H18" i="8" s="1"/>
  <c r="I69" i="6"/>
  <c r="G69" i="6"/>
  <c r="U6" i="8" s="1"/>
  <c r="U18" i="8" s="1"/>
  <c r="F69" i="6"/>
  <c r="T6" i="8" s="1"/>
  <c r="T18" i="8" s="1"/>
  <c r="E69" i="6"/>
  <c r="D69" i="6"/>
  <c r="C69" i="6"/>
  <c r="I69" i="3"/>
  <c r="G69" i="3"/>
  <c r="R6" i="8" s="1"/>
  <c r="R18" i="8" s="1"/>
  <c r="F69" i="3"/>
  <c r="Q6" i="8" s="1"/>
  <c r="Q18" i="8" s="1"/>
  <c r="E69" i="3"/>
  <c r="D69" i="3"/>
  <c r="C69" i="3"/>
  <c r="I69" i="2"/>
  <c r="G69" i="2"/>
  <c r="O6" i="8" s="1"/>
  <c r="O18" i="8" s="1"/>
  <c r="F69" i="2"/>
  <c r="N6" i="8" s="1"/>
  <c r="N18" i="8" s="1"/>
  <c r="E69" i="2"/>
  <c r="D69" i="2"/>
  <c r="C69" i="2"/>
  <c r="I69" i="7"/>
  <c r="G69" i="7"/>
  <c r="L6" i="8" s="1"/>
  <c r="L18" i="8" s="1"/>
  <c r="F69" i="7"/>
  <c r="K6" i="8" s="1"/>
  <c r="K18" i="8" s="1"/>
  <c r="E69" i="7"/>
  <c r="D69" i="7"/>
  <c r="C69" i="7"/>
  <c r="I69" i="5"/>
  <c r="G69" i="5"/>
  <c r="I6" i="8" s="1"/>
  <c r="I18" i="8" s="1"/>
  <c r="F69" i="5"/>
  <c r="E69" i="5"/>
  <c r="D69" i="5"/>
  <c r="C69" i="5"/>
  <c r="I69" i="4"/>
  <c r="F69" i="4"/>
  <c r="E6" i="8" s="1"/>
  <c r="E18" i="8" s="1"/>
  <c r="E69" i="4"/>
  <c r="D69" i="4"/>
  <c r="C69" i="4"/>
  <c r="C69" i="1"/>
  <c r="J19" i="8" l="1"/>
  <c r="H19" i="8"/>
  <c r="H20" i="8" s="1"/>
  <c r="V19" i="8"/>
  <c r="T19" i="8"/>
  <c r="K19" i="8"/>
  <c r="M19" i="8"/>
  <c r="S19" i="8"/>
  <c r="Q19" i="8"/>
  <c r="P19" i="8"/>
  <c r="G19" i="8"/>
  <c r="N19" i="8"/>
  <c r="T20" i="8" l="1"/>
  <c r="N20" i="8"/>
  <c r="K20" i="8"/>
  <c r="K68" i="7" l="1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J7" i="7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K7" i="7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N9" i="6"/>
  <c r="O9" i="6" s="1"/>
  <c r="K9" i="6"/>
  <c r="N8" i="6"/>
  <c r="O8" i="6" s="1"/>
  <c r="K8" i="6"/>
  <c r="J7" i="6"/>
  <c r="H7" i="6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O9" i="3"/>
  <c r="K9" i="3"/>
  <c r="O8" i="3"/>
  <c r="N8" i="3"/>
  <c r="K8" i="3"/>
  <c r="K7" i="3"/>
  <c r="J7" i="3"/>
  <c r="H7" i="3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J7" i="5"/>
  <c r="K7" i="5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J7" i="4"/>
  <c r="O8" i="2"/>
  <c r="N8" i="2"/>
  <c r="O9" i="2"/>
  <c r="N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J7" i="2"/>
  <c r="H7" i="2"/>
  <c r="K8" i="1"/>
  <c r="I69" i="1"/>
  <c r="D69" i="1"/>
  <c r="E69" i="1"/>
  <c r="B6" i="8"/>
  <c r="B18" i="8" s="1"/>
  <c r="D19" i="8" s="1"/>
  <c r="K14" i="1"/>
  <c r="K20" i="1"/>
  <c r="K26" i="1"/>
  <c r="K32" i="1"/>
  <c r="K38" i="1"/>
  <c r="K44" i="1"/>
  <c r="K50" i="1"/>
  <c r="K56" i="1"/>
  <c r="K62" i="1"/>
  <c r="K68" i="1"/>
  <c r="K7" i="1"/>
  <c r="J8" i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H7" i="1"/>
  <c r="K67" i="1"/>
  <c r="K66" i="1"/>
  <c r="K65" i="1"/>
  <c r="K64" i="1"/>
  <c r="K63" i="1"/>
  <c r="K61" i="1"/>
  <c r="K60" i="1"/>
  <c r="K59" i="1"/>
  <c r="K58" i="1"/>
  <c r="K57" i="1"/>
  <c r="K55" i="1"/>
  <c r="K54" i="1"/>
  <c r="K53" i="1"/>
  <c r="K52" i="1"/>
  <c r="K51" i="1"/>
  <c r="K49" i="1"/>
  <c r="K48" i="1"/>
  <c r="K47" i="1"/>
  <c r="K46" i="1"/>
  <c r="K45" i="1"/>
  <c r="K43" i="1"/>
  <c r="K42" i="1"/>
  <c r="K41" i="1"/>
  <c r="K40" i="1"/>
  <c r="K39" i="1"/>
  <c r="K37" i="1"/>
  <c r="K36" i="1"/>
  <c r="K35" i="1"/>
  <c r="K34" i="1"/>
  <c r="K33" i="1"/>
  <c r="K31" i="1"/>
  <c r="K30" i="1"/>
  <c r="K29" i="1"/>
  <c r="K28" i="1"/>
  <c r="K27" i="1"/>
  <c r="K25" i="1"/>
  <c r="K24" i="1"/>
  <c r="K23" i="1"/>
  <c r="K22" i="1"/>
  <c r="K21" i="1"/>
  <c r="K19" i="1"/>
  <c r="K18" i="1"/>
  <c r="K17" i="1"/>
  <c r="K16" i="1"/>
  <c r="K15" i="1"/>
  <c r="K13" i="1"/>
  <c r="K12" i="1"/>
  <c r="K11" i="1"/>
  <c r="K9" i="1"/>
  <c r="K69" i="7" l="1"/>
  <c r="K69" i="3"/>
  <c r="K69" i="2"/>
  <c r="K69" i="5"/>
  <c r="G69" i="4"/>
  <c r="F6" i="8" s="1"/>
  <c r="F18" i="8" s="1"/>
  <c r="E19" i="8" s="1"/>
  <c r="E20" i="8" s="1"/>
  <c r="H7" i="4"/>
  <c r="K69" i="4"/>
  <c r="J69" i="1"/>
  <c r="G69" i="1"/>
  <c r="C6" i="8" s="1"/>
  <c r="C18" i="8" s="1"/>
  <c r="B19" i="8" s="1"/>
  <c r="B20" i="8" s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K10" i="1"/>
  <c r="K69" i="1" s="1"/>
  <c r="J8" i="6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8" i="2"/>
  <c r="J9" i="2" s="1"/>
  <c r="J10" i="2" s="1"/>
  <c r="J69" i="7"/>
  <c r="J8" i="4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3" i="4" s="1"/>
  <c r="J54" i="4" s="1"/>
  <c r="J55" i="4" s="1"/>
  <c r="J56" i="4" s="1"/>
  <c r="J57" i="4" s="1"/>
  <c r="J58" i="4" s="1"/>
  <c r="J59" i="4" s="1"/>
  <c r="J60" i="4" s="1"/>
  <c r="J61" i="4" s="1"/>
  <c r="J62" i="4" s="1"/>
  <c r="J63" i="4" s="1"/>
  <c r="J64" i="4" s="1"/>
  <c r="J65" i="4" s="1"/>
  <c r="J66" i="4" s="1"/>
  <c r="J67" i="4" s="1"/>
  <c r="J68" i="4" s="1"/>
  <c r="H8" i="4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7" i="7"/>
  <c r="H8" i="6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K7" i="6"/>
  <c r="K69" i="6" s="1"/>
  <c r="H8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J8" i="3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8" i="5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H7" i="5"/>
  <c r="H8" i="2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J11" i="2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H69" i="2" l="1"/>
  <c r="J69" i="4"/>
  <c r="H69" i="4"/>
  <c r="H69" i="1"/>
  <c r="J69" i="6"/>
  <c r="H69" i="6"/>
  <c r="H69" i="3"/>
  <c r="J69" i="3"/>
  <c r="J69" i="2"/>
  <c r="J69" i="5"/>
  <c r="H8" i="7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7" l="1"/>
  <c r="H69" i="5"/>
</calcChain>
</file>

<file path=xl/sharedStrings.xml><?xml version="1.0" encoding="utf-8"?>
<sst xmlns="http://schemas.openxmlformats.org/spreadsheetml/2006/main" count="592" uniqueCount="46">
  <si>
    <t>Data</t>
  </si>
  <si>
    <t>70/42.5G</t>
  </si>
  <si>
    <t>Entradas (kg)</t>
  </si>
  <si>
    <t>Total</t>
  </si>
  <si>
    <t>Dif</t>
  </si>
  <si>
    <t>Nº Págs.</t>
  </si>
  <si>
    <t>Tiragem</t>
  </si>
  <si>
    <t>Estragos</t>
  </si>
  <si>
    <t>Saldo</t>
  </si>
  <si>
    <t>Teórico</t>
  </si>
  <si>
    <t>Entradas</t>
  </si>
  <si>
    <t>Real</t>
  </si>
  <si>
    <t>Dif.</t>
  </si>
  <si>
    <t>Saídas</t>
  </si>
  <si>
    <t>Totais</t>
  </si>
  <si>
    <t>140/42,5G</t>
  </si>
  <si>
    <t>35/45G</t>
  </si>
  <si>
    <t>70/42,5G</t>
  </si>
  <si>
    <t>35/42,5G</t>
  </si>
  <si>
    <t>105/45G</t>
  </si>
  <si>
    <t>35/42.5G</t>
  </si>
  <si>
    <t>Jan.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</si>
  <si>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</si>
  <si>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</si>
  <si>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</si>
  <si>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</si>
  <si>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</si>
  <si>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</si>
  <si>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</si>
  <si>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</si>
  <si>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</si>
  <si>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</si>
  <si>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Mês</t>
  </si>
  <si>
    <t>Dez</t>
  </si>
  <si>
    <t>Saídas / Teório</t>
  </si>
  <si>
    <t>Saída / Real</t>
  </si>
  <si>
    <t>Saldo 31/12/2025</t>
  </si>
  <si>
    <t>Papel Medialivre 2026</t>
  </si>
  <si>
    <t>JN</t>
  </si>
  <si>
    <t>JG</t>
  </si>
  <si>
    <t>140/42G</t>
  </si>
  <si>
    <t>70/42G</t>
  </si>
  <si>
    <t>70/42g</t>
  </si>
  <si>
    <t>35/42G</t>
  </si>
  <si>
    <t>104/42,5G</t>
  </si>
  <si>
    <t>Notícias Ilimitadas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</si>
</sst>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0" xfId="0" applyFont="1"/>
    <xf numFmtId="14" fontId="4" fillId="0" borderId="1" xfId="0" applyNumberFormat="1" applyFont="1" applyBorder="1"/>
    <xf numFmtId="0" fontId="0" fillId="0" borderId="0" xfId="0" applyAlignment="1">
      <alignment vertical="center"/>
    </xf>
    <xf numFmtId="1" fontId="0" fillId="0" borderId="0" xfId="0" applyNumberFormat="1"/>
    <xf numFmtId="0" fontId="4" fillId="0" borderId="1" xfId="0" applyFont="1" applyBorder="1"/>
    <xf numFmtId="0" fontId="1" fillId="3" borderId="1" xfId="0" applyFont="1" applyFill="1" applyBorder="1"/>
    <xf numFmtId="1" fontId="1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97B1-857F-4FEB-8926-BF3D51583342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2" x14ac:dyDescent="0.2">
      <c r="A3" s="44" t="s">
        <v>0</v>
      </c>
      <c r="B3" s="11"/>
      <c r="C3" s="38" t="s">
        <v>40</v>
      </c>
      <c r="D3" s="39"/>
      <c r="E3" s="39"/>
      <c r="F3" s="39"/>
      <c r="G3" s="39"/>
      <c r="H3" s="39"/>
      <c r="I3" s="39"/>
      <c r="J3" s="39"/>
      <c r="K3" s="40"/>
    </row>
    <row r="4" spans="1:12" s="5" customFormat="1" ht="21" customHeight="1" x14ac:dyDescent="0.2">
      <c r="A4" s="44"/>
      <c r="B4" s="10"/>
      <c r="C4" s="36" t="s">
        <v>5</v>
      </c>
      <c r="D4" s="36" t="s">
        <v>6</v>
      </c>
      <c r="E4" s="36" t="s">
        <v>7</v>
      </c>
      <c r="F4" s="12">
        <v>2.0579999999999999E-3</v>
      </c>
      <c r="G4" s="41" t="s">
        <v>9</v>
      </c>
      <c r="H4" s="42"/>
      <c r="I4" s="45" t="s">
        <v>11</v>
      </c>
      <c r="J4" s="42"/>
      <c r="K4" s="13"/>
    </row>
    <row r="5" spans="1:12" x14ac:dyDescent="0.2">
      <c r="A5" s="44"/>
      <c r="B5" s="10"/>
      <c r="C5" s="37"/>
      <c r="D5" s="37"/>
      <c r="E5" s="37"/>
      <c r="F5" s="10" t="s">
        <v>10</v>
      </c>
      <c r="G5" s="10" t="s">
        <v>13</v>
      </c>
      <c r="H5" s="14" t="s">
        <v>8</v>
      </c>
      <c r="I5" s="10" t="s">
        <v>13</v>
      </c>
      <c r="J5" s="14" t="s">
        <v>8</v>
      </c>
      <c r="K5" s="14" t="s">
        <v>12</v>
      </c>
    </row>
    <row r="6" spans="1:12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2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" si="4">SUM(H6:H68)</f>
        <v>0</v>
      </c>
      <c r="I69" s="9">
        <f t="shared" ref="I69" si="5">SUM(I6:I68)</f>
        <v>0</v>
      </c>
      <c r="J69" s="9">
        <f t="shared" ref="J69" si="6">SUM(J6:J68)</f>
        <v>0</v>
      </c>
      <c r="K69" s="9">
        <f t="shared" ref="K69" si="7">SUM(K6:K68)</f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I4:J4"/>
    <mergeCell ref="A25:A26"/>
    <mergeCell ref="C3:K3"/>
    <mergeCell ref="A7:A8"/>
    <mergeCell ref="G4:H4"/>
    <mergeCell ref="A9:A10"/>
    <mergeCell ref="A11:A12"/>
    <mergeCell ref="A13:A14"/>
    <mergeCell ref="F7:F8"/>
    <mergeCell ref="F9:F10"/>
    <mergeCell ref="F11:F12"/>
    <mergeCell ref="F13:F14"/>
    <mergeCell ref="A15:A16"/>
    <mergeCell ref="A17:A18"/>
    <mergeCell ref="A19:A20"/>
    <mergeCell ref="A21:A22"/>
    <mergeCell ref="A23:A2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F25:F26"/>
    <mergeCell ref="A63:A64"/>
    <mergeCell ref="A65:A66"/>
    <mergeCell ref="A67:A68"/>
    <mergeCell ref="C4:C5"/>
    <mergeCell ref="D4:D5"/>
    <mergeCell ref="E4:E5"/>
    <mergeCell ref="A51:A52"/>
    <mergeCell ref="A53:A54"/>
    <mergeCell ref="A55:A56"/>
    <mergeCell ref="A57:A58"/>
    <mergeCell ref="A59:A60"/>
    <mergeCell ref="A61:A62"/>
    <mergeCell ref="A39:A40"/>
    <mergeCell ref="A41:A42"/>
    <mergeCell ref="A43:A44"/>
    <mergeCell ref="F15:F16"/>
    <mergeCell ref="F17:F18"/>
    <mergeCell ref="F19:F20"/>
    <mergeCell ref="F21:F22"/>
    <mergeCell ref="F23:F24"/>
    <mergeCell ref="F49:F50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63:F64"/>
    <mergeCell ref="F65:F66"/>
    <mergeCell ref="F67:F68"/>
    <mergeCell ref="F51:F52"/>
    <mergeCell ref="F53:F54"/>
    <mergeCell ref="F55:F56"/>
    <mergeCell ref="F57:F58"/>
    <mergeCell ref="F59:F60"/>
    <mergeCell ref="F61:F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0379-A24C-4757-AFB1-19D2B6F53BE7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2" x14ac:dyDescent="0.2">
      <c r="A3" s="46" t="s">
        <v>0</v>
      </c>
      <c r="B3" s="29"/>
      <c r="C3" s="47" t="s">
        <v>41</v>
      </c>
      <c r="D3" s="48"/>
      <c r="E3" s="48"/>
      <c r="F3" s="48"/>
      <c r="G3" s="48"/>
      <c r="H3" s="48"/>
      <c r="I3" s="48"/>
      <c r="J3" s="48"/>
      <c r="K3" s="49"/>
    </row>
    <row r="4" spans="1:12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2.1315000000000001E-3</v>
      </c>
      <c r="G4" s="52" t="s">
        <v>9</v>
      </c>
      <c r="H4" s="53"/>
      <c r="I4" s="54" t="s">
        <v>11</v>
      </c>
      <c r="J4" s="53"/>
      <c r="K4" s="31"/>
    </row>
    <row r="5" spans="1:12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2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2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03AF-DFAF-4F5E-8CC0-3A1E16E46A99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2" x14ac:dyDescent="0.2">
      <c r="A3" s="46" t="s">
        <v>0</v>
      </c>
      <c r="B3" s="29"/>
      <c r="C3" s="47" t="s">
        <v>16</v>
      </c>
      <c r="D3" s="48"/>
      <c r="E3" s="48"/>
      <c r="F3" s="48"/>
      <c r="G3" s="48"/>
      <c r="H3" s="48"/>
      <c r="I3" s="48"/>
      <c r="J3" s="48"/>
      <c r="K3" s="49"/>
    </row>
    <row r="4" spans="1:12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2.1315000000000001E-3</v>
      </c>
      <c r="G4" s="52" t="s">
        <v>9</v>
      </c>
      <c r="H4" s="53"/>
      <c r="I4" s="54" t="s">
        <v>11</v>
      </c>
      <c r="J4" s="53"/>
      <c r="K4" s="31"/>
    </row>
    <row r="5" spans="1:12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2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2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2C81-0409-4F57-B169-2694219FA932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2" x14ac:dyDescent="0.2">
      <c r="A3" s="46" t="s">
        <v>0</v>
      </c>
      <c r="B3" s="29"/>
      <c r="C3" s="47" t="s">
        <v>19</v>
      </c>
      <c r="D3" s="48"/>
      <c r="E3" s="48"/>
      <c r="F3" s="48"/>
      <c r="G3" s="48"/>
      <c r="H3" s="48"/>
      <c r="I3" s="48"/>
      <c r="J3" s="48"/>
      <c r="K3" s="49"/>
    </row>
    <row r="4" spans="1:12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2.0579999999999999E-3</v>
      </c>
      <c r="G4" s="52" t="s">
        <v>9</v>
      </c>
      <c r="H4" s="53"/>
      <c r="I4" s="54" t="s">
        <v>11</v>
      </c>
      <c r="J4" s="53"/>
      <c r="K4" s="31"/>
    </row>
    <row r="5" spans="1:12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2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2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0DB8-269E-413D-838A-9723A5ED3D9A}">
  <dimension ref="A1:O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5" x14ac:dyDescent="0.2">
      <c r="A3" s="46" t="s">
        <v>0</v>
      </c>
      <c r="B3" s="29"/>
      <c r="C3" s="47" t="s">
        <v>15</v>
      </c>
      <c r="D3" s="48"/>
      <c r="E3" s="48"/>
      <c r="F3" s="48"/>
      <c r="G3" s="48"/>
      <c r="H3" s="48"/>
      <c r="I3" s="48"/>
      <c r="J3" s="48"/>
      <c r="K3" s="49"/>
    </row>
    <row r="4" spans="1:15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2.0825000000000001E-3</v>
      </c>
      <c r="G4" s="52" t="s">
        <v>9</v>
      </c>
      <c r="H4" s="53"/>
      <c r="I4" s="54" t="s">
        <v>11</v>
      </c>
      <c r="J4" s="53"/>
      <c r="K4" s="31"/>
    </row>
    <row r="5" spans="1:15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5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5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5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5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5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5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5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5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096B-60B9-4EE3-946B-0D219824362B}">
  <dimension ref="A1:O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5" x14ac:dyDescent="0.2">
      <c r="A3" s="46" t="s">
        <v>0</v>
      </c>
      <c r="B3" s="29"/>
      <c r="C3" s="47" t="s">
        <v>17</v>
      </c>
      <c r="D3" s="48"/>
      <c r="E3" s="48"/>
      <c r="F3" s="48"/>
      <c r="G3" s="48"/>
      <c r="H3" s="48"/>
      <c r="I3" s="48"/>
      <c r="J3" s="48"/>
      <c r="K3" s="49"/>
    </row>
    <row r="4" spans="1:15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2.1567999999999999E-3</v>
      </c>
      <c r="G4" s="52" t="s">
        <v>9</v>
      </c>
      <c r="H4" s="53"/>
      <c r="I4" s="54" t="s">
        <v>11</v>
      </c>
      <c r="J4" s="53"/>
      <c r="K4" s="31"/>
    </row>
    <row r="5" spans="1:15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5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5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  <c r="N9">
        <f>29*35*425</f>
        <v>431375</v>
      </c>
      <c r="O9">
        <f>N9/2</f>
        <v>215687.5</v>
      </c>
    </row>
    <row r="10" spans="1:15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5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5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5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5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5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5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1DC8-B2E9-40C8-980F-1D591DDB0B61}">
  <dimension ref="A1:O86"/>
  <sheetViews>
    <sheetView tabSelected="1" workbookViewId="0">
      <selection activeCell="N17" sqref="N17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3" spans="1:15" x14ac:dyDescent="0.2">
      <c r="A3" s="46" t="s">
        <v>0</v>
      </c>
      <c r="B3" s="29"/>
      <c r="C3" s="47" t="s">
        <v>18</v>
      </c>
      <c r="D3" s="48"/>
      <c r="E3" s="48"/>
      <c r="F3" s="48"/>
      <c r="G3" s="48"/>
      <c r="H3" s="48"/>
      <c r="I3" s="48"/>
      <c r="J3" s="48"/>
      <c r="K3" s="49"/>
    </row>
    <row r="4" spans="1:15" s="5" customFormat="1" ht="21" customHeight="1" x14ac:dyDescent="0.2">
      <c r="A4" s="46"/>
      <c r="B4" s="28"/>
      <c r="C4" s="50" t="s">
        <v>5</v>
      </c>
      <c r="D4" s="50" t="s">
        <v>6</v>
      </c>
      <c r="E4" s="50" t="s">
        <v>7</v>
      </c>
      <c r="F4" s="30">
        <v>2.1567999999999999E-3</v>
      </c>
      <c r="G4" s="52" t="s">
        <v>9</v>
      </c>
      <c r="H4" s="53"/>
      <c r="I4" s="54" t="s">
        <v>11</v>
      </c>
      <c r="J4" s="53"/>
      <c r="K4" s="31"/>
    </row>
    <row r="5" spans="1:15" x14ac:dyDescent="0.2">
      <c r="A5" s="46"/>
      <c r="B5" s="28"/>
      <c r="C5" s="51"/>
      <c r="D5" s="51"/>
      <c r="E5" s="51"/>
      <c r="F5" s="28" t="s">
        <v>10</v>
      </c>
      <c r="G5" s="28" t="s">
        <v>13</v>
      </c>
      <c r="H5" s="23" t="s">
        <v>8</v>
      </c>
      <c r="I5" s="28" t="s">
        <v>13</v>
      </c>
      <c r="J5" s="23" t="s">
        <v>8</v>
      </c>
      <c r="K5" s="23" t="s">
        <v>12</v>
      </c>
    </row>
    <row r="6" spans="1:15" ht="15.75" customHeight="1" x14ac:dyDescent="0.2">
      <c r="A6" s="15" t="s">
        <v>8</v>
      </c>
      <c r="B6" s="16"/>
      <c r="C6" s="16"/>
      <c r="D6" s="16"/>
      <c r="E6" s="16"/>
      <c r="F6" s="17"/>
      <c r="G6" s="18"/>
      <c r="H6" s="18"/>
      <c r="I6" s="18"/>
      <c r="J6" s="18"/>
      <c r="K6" s="18"/>
      <c r="L6" s="3"/>
    </row>
    <row r="7" spans="1:15" ht="15.75" customHeight="1" x14ac:dyDescent="0.2">
      <c r="A7" s="34">
        <v>46023</v>
      </c>
      <c r="B7" s="4" t="s">
        <v>38</v>
      </c>
      <c r="C7" s="7"/>
      <c r="D7" s="7"/>
      <c r="E7" s="7"/>
      <c r="F7" s="32"/>
      <c r="G7" s="2">
        <f>+F$4*C7*(D7+1500)*1.17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5"/>
      <c r="B8" s="4" t="s">
        <v>39</v>
      </c>
      <c r="C8" s="7"/>
      <c r="D8" s="7"/>
      <c r="E8" s="7"/>
      <c r="F8" s="33"/>
      <c r="G8" s="2">
        <f>+F$4*C8*(D8+1800)*1.22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4">
        <v>46024</v>
      </c>
      <c r="B9" s="4" t="s">
        <v>38</v>
      </c>
      <c r="C9" s="7"/>
      <c r="D9" s="7"/>
      <c r="E9" s="7"/>
      <c r="F9" s="32"/>
      <c r="G9" s="2">
        <f>+F$4*C9*(D9+1500)*1.17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35"/>
      <c r="B10" s="4" t="s">
        <v>39</v>
      </c>
      <c r="C10" s="7"/>
      <c r="D10" s="7"/>
      <c r="E10" s="7"/>
      <c r="F10" s="33"/>
      <c r="G10" s="2">
        <f>+F$4*C10*(D10+1800)*1.22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5" ht="15.75" customHeight="1" x14ac:dyDescent="0.2">
      <c r="A11" s="34">
        <v>46025</v>
      </c>
      <c r="B11" s="4" t="s">
        <v>38</v>
      </c>
      <c r="C11" s="7"/>
      <c r="D11" s="7"/>
      <c r="E11" s="7"/>
      <c r="F11" s="32"/>
      <c r="G11" s="2">
        <f>+F$4*C11*(D11+1500)*1.17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5" ht="15.75" customHeight="1" x14ac:dyDescent="0.2">
      <c r="A12" s="35"/>
      <c r="B12" s="4" t="s">
        <v>39</v>
      </c>
      <c r="C12" s="7"/>
      <c r="D12" s="7"/>
      <c r="E12" s="7"/>
      <c r="F12" s="33"/>
      <c r="G12" s="2">
        <f>+F$4*C12*(D12+1800)*1.22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5" ht="15.75" customHeight="1" x14ac:dyDescent="0.2">
      <c r="A13" s="34">
        <v>46026</v>
      </c>
      <c r="B13" s="4" t="s">
        <v>38</v>
      </c>
      <c r="C13" s="7"/>
      <c r="D13" s="7"/>
      <c r="E13" s="7"/>
      <c r="F13" s="32"/>
      <c r="G13" s="2">
        <f>+F$4*C13*(D13+1500)*1.17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5" ht="15.75" customHeight="1" x14ac:dyDescent="0.2">
      <c r="A14" s="35"/>
      <c r="B14" s="4" t="s">
        <v>39</v>
      </c>
      <c r="C14" s="7"/>
      <c r="D14" s="7"/>
      <c r="E14" s="7"/>
      <c r="F14" s="33"/>
      <c r="G14" s="2">
        <f>+F$4*C14*(D14+1800)*1.22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5" ht="15.75" customHeight="1" x14ac:dyDescent="0.2">
      <c r="A15" s="34">
        <v>46027</v>
      </c>
      <c r="B15" s="4" t="s">
        <v>38</v>
      </c>
      <c r="C15" s="7"/>
      <c r="D15" s="7"/>
      <c r="E15" s="7"/>
      <c r="F15" s="32"/>
      <c r="G15" s="2">
        <f>+F$4*C15*(D15+1500)*1.17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5" ht="15.75" customHeight="1" x14ac:dyDescent="0.2">
      <c r="A16" s="35"/>
      <c r="B16" s="4" t="s">
        <v>39</v>
      </c>
      <c r="C16" s="7"/>
      <c r="D16" s="7"/>
      <c r="E16" s="7"/>
      <c r="F16" s="33"/>
      <c r="G16" s="2">
        <f>+F$4*C16*(D16+1800)*1.22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34">
        <v>46028</v>
      </c>
      <c r="B17" s="4" t="s">
        <v>38</v>
      </c>
      <c r="C17" s="7"/>
      <c r="D17" s="7"/>
      <c r="E17" s="7"/>
      <c r="F17" s="32"/>
      <c r="G17" s="2">
        <f>+F$4*C17*(D17+1500)*1.17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35"/>
      <c r="B18" s="4" t="s">
        <v>39</v>
      </c>
      <c r="C18" s="7"/>
      <c r="D18" s="7"/>
      <c r="E18" s="7"/>
      <c r="F18" s="33"/>
      <c r="G18" s="2">
        <f>+F$4*C18*(D18+1800)*1.22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34">
        <v>46029</v>
      </c>
      <c r="B19" s="4" t="s">
        <v>38</v>
      </c>
      <c r="C19" s="7"/>
      <c r="D19" s="7"/>
      <c r="E19" s="7"/>
      <c r="F19" s="32"/>
      <c r="G19" s="2">
        <f>+F$4*C19*(D19+1500)*1.17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35"/>
      <c r="B20" s="4" t="s">
        <v>39</v>
      </c>
      <c r="C20" s="7"/>
      <c r="D20" s="7"/>
      <c r="E20" s="7"/>
      <c r="F20" s="33"/>
      <c r="G20" s="2">
        <f>+F$4*C20*(D20+1800)*1.22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34">
        <v>46030</v>
      </c>
      <c r="B21" s="4" t="s">
        <v>38</v>
      </c>
      <c r="C21" s="7"/>
      <c r="D21" s="7"/>
      <c r="E21" s="7"/>
      <c r="F21" s="32"/>
      <c r="G21" s="2">
        <f>+F$4*C21*(D21+1500)*1.17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35"/>
      <c r="B22" s="4" t="s">
        <v>39</v>
      </c>
      <c r="C22" s="7"/>
      <c r="D22" s="7"/>
      <c r="E22" s="7"/>
      <c r="F22" s="33"/>
      <c r="G22" s="2">
        <f>+F$4*C22*(D22+1800)*1.22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34">
        <v>46031</v>
      </c>
      <c r="B23" s="4" t="s">
        <v>38</v>
      </c>
      <c r="C23" s="7"/>
      <c r="D23" s="7"/>
      <c r="E23" s="7"/>
      <c r="F23" s="32"/>
      <c r="G23" s="2">
        <f>+F$4*C23*(D23+1500)*1.17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35"/>
      <c r="B24" s="4" t="s">
        <v>39</v>
      </c>
      <c r="C24" s="7"/>
      <c r="D24" s="7"/>
      <c r="E24" s="7"/>
      <c r="F24" s="33"/>
      <c r="G24" s="2">
        <f>+F$4*C24*(D24+1800)*1.22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34">
        <v>46032</v>
      </c>
      <c r="B25" s="4" t="s">
        <v>38</v>
      </c>
      <c r="C25" s="7"/>
      <c r="D25" s="7"/>
      <c r="E25" s="7"/>
      <c r="F25" s="32"/>
      <c r="G25" s="2">
        <f>+F$4*C25*(D25+1500)*1.17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35"/>
      <c r="B26" s="4" t="s">
        <v>39</v>
      </c>
      <c r="C26" s="7"/>
      <c r="D26" s="7"/>
      <c r="E26" s="7"/>
      <c r="F26" s="33"/>
      <c r="G26" s="2">
        <f>+F$4*C26*(D26+1800)*1.22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34">
        <v>46033</v>
      </c>
      <c r="B27" s="4" t="s">
        <v>38</v>
      </c>
      <c r="C27" s="7"/>
      <c r="D27" s="7"/>
      <c r="E27" s="7"/>
      <c r="F27" s="32"/>
      <c r="G27" s="2">
        <f>+F$4*C27*(D27+1500)*1.17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35"/>
      <c r="B28" s="4" t="s">
        <v>39</v>
      </c>
      <c r="C28" s="7"/>
      <c r="D28" s="7"/>
      <c r="E28" s="7"/>
      <c r="F28" s="33"/>
      <c r="G28" s="2">
        <f>+F$4*C28*(D28+1800)*1.22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34">
        <v>46034</v>
      </c>
      <c r="B29" s="4" t="s">
        <v>38</v>
      </c>
      <c r="C29" s="7"/>
      <c r="D29" s="7"/>
      <c r="E29" s="7"/>
      <c r="F29" s="32"/>
      <c r="G29" s="2">
        <f>+F$4*C29*(D29+1500)*1.17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35"/>
      <c r="B30" s="4" t="s">
        <v>39</v>
      </c>
      <c r="C30" s="7"/>
      <c r="D30" s="7"/>
      <c r="E30" s="7"/>
      <c r="F30" s="33"/>
      <c r="G30" s="2">
        <f>+F$4*C30*(D30+1800)*1.22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34">
        <v>46035</v>
      </c>
      <c r="B31" s="4" t="s">
        <v>38</v>
      </c>
      <c r="C31" s="7"/>
      <c r="D31" s="7"/>
      <c r="E31" s="7"/>
      <c r="F31" s="32"/>
      <c r="G31" s="2">
        <f>+F$4*C31*(D31+1500)*1.17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35"/>
      <c r="B32" s="4" t="s">
        <v>39</v>
      </c>
      <c r="C32" s="7"/>
      <c r="D32" s="7"/>
      <c r="E32" s="7"/>
      <c r="F32" s="33"/>
      <c r="G32" s="2">
        <f>+F$4*C32*(D32+1800)*1.22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34">
        <v>46036</v>
      </c>
      <c r="B33" s="4" t="s">
        <v>38</v>
      </c>
      <c r="C33" s="7"/>
      <c r="D33" s="7"/>
      <c r="E33" s="7"/>
      <c r="F33" s="32"/>
      <c r="G33" s="2">
        <f>+F$4*C33*(D33+1500)*1.17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35"/>
      <c r="B34" s="4" t="s">
        <v>39</v>
      </c>
      <c r="C34" s="7"/>
      <c r="D34" s="7"/>
      <c r="E34" s="7"/>
      <c r="F34" s="33"/>
      <c r="G34" s="2">
        <f>+F$4*C34*(D34+1800)*1.22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34">
        <v>46037</v>
      </c>
      <c r="B35" s="4" t="s">
        <v>38</v>
      </c>
      <c r="C35" s="7"/>
      <c r="D35" s="7"/>
      <c r="E35" s="7"/>
      <c r="F35" s="32"/>
      <c r="G35" s="2">
        <f>+F$4*C35*(D35+1500)*1.17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35"/>
      <c r="B36" s="4" t="s">
        <v>39</v>
      </c>
      <c r="C36" s="7"/>
      <c r="D36" s="7"/>
      <c r="E36" s="7"/>
      <c r="F36" s="33"/>
      <c r="G36" s="2">
        <f>+F$4*C36*(D36+1800)*1.22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34">
        <v>46038</v>
      </c>
      <c r="B37" s="4" t="s">
        <v>38</v>
      </c>
      <c r="C37" s="7"/>
      <c r="D37" s="7"/>
      <c r="E37" s="7"/>
      <c r="F37" s="32"/>
      <c r="G37" s="2">
        <f>+F$4*C37*(D37+1500)*1.17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35"/>
      <c r="B38" s="4" t="s">
        <v>39</v>
      </c>
      <c r="C38" s="7"/>
      <c r="D38" s="7"/>
      <c r="E38" s="7"/>
      <c r="F38" s="33"/>
      <c r="G38" s="2">
        <f>+F$4*C38*(D38+1800)*1.22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34">
        <v>46039</v>
      </c>
      <c r="B39" s="4" t="s">
        <v>38</v>
      </c>
      <c r="C39" s="7"/>
      <c r="D39" s="7"/>
      <c r="E39" s="7"/>
      <c r="F39" s="32"/>
      <c r="G39" s="2">
        <f>+F$4*C39*(D39+1500)*1.17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35"/>
      <c r="B40" s="4" t="s">
        <v>39</v>
      </c>
      <c r="C40" s="7"/>
      <c r="D40" s="7"/>
      <c r="E40" s="7"/>
      <c r="F40" s="33"/>
      <c r="G40" s="2">
        <f>+F$4*C40*(D40+1800)*1.22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34">
        <v>46040</v>
      </c>
      <c r="B41" s="4" t="s">
        <v>38</v>
      </c>
      <c r="C41" s="7"/>
      <c r="D41" s="7"/>
      <c r="E41" s="7"/>
      <c r="F41" s="32"/>
      <c r="G41" s="2">
        <f>+F$4*C41*(D41+1500)*1.17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35"/>
      <c r="B42" s="4" t="s">
        <v>39</v>
      </c>
      <c r="C42" s="7"/>
      <c r="D42" s="7"/>
      <c r="E42" s="7"/>
      <c r="F42" s="33"/>
      <c r="G42" s="2">
        <f>+F$4*C42*(D42+1800)*1.22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34">
        <v>46041</v>
      </c>
      <c r="B43" s="4" t="s">
        <v>38</v>
      </c>
      <c r="C43" s="7"/>
      <c r="D43" s="7"/>
      <c r="E43" s="7"/>
      <c r="F43" s="32"/>
      <c r="G43" s="2">
        <f>+F$4*C43*(D43+1500)*1.17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35"/>
      <c r="B44" s="4" t="s">
        <v>39</v>
      </c>
      <c r="C44" s="7"/>
      <c r="D44" s="7"/>
      <c r="E44" s="7"/>
      <c r="F44" s="33"/>
      <c r="G44" s="2">
        <f>+F$4*C44*(D44+1800)*1.22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34">
        <v>46042</v>
      </c>
      <c r="B45" s="4" t="s">
        <v>38</v>
      </c>
      <c r="C45" s="7"/>
      <c r="D45" s="7"/>
      <c r="E45" s="7"/>
      <c r="F45" s="32"/>
      <c r="G45" s="2">
        <f>+F$4*C45*(D45+1500)*1.17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35"/>
      <c r="B46" s="4" t="s">
        <v>39</v>
      </c>
      <c r="C46" s="7"/>
      <c r="D46" s="7"/>
      <c r="E46" s="7"/>
      <c r="F46" s="33"/>
      <c r="G46" s="2">
        <f>+F$4*C46*(D46+1800)*1.22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34">
        <v>46043</v>
      </c>
      <c r="B47" s="4" t="s">
        <v>38</v>
      </c>
      <c r="C47" s="7"/>
      <c r="D47" s="7"/>
      <c r="E47" s="7"/>
      <c r="F47" s="32"/>
      <c r="G47" s="2">
        <f>+F$4*C47*(D47+1500)*1.17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35"/>
      <c r="B48" s="4" t="s">
        <v>39</v>
      </c>
      <c r="C48" s="7"/>
      <c r="D48" s="7"/>
      <c r="E48" s="7"/>
      <c r="F48" s="33"/>
      <c r="G48" s="2">
        <f>+F$4*C48*(D48+1800)*1.22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34">
        <v>46044</v>
      </c>
      <c r="B49" s="4" t="s">
        <v>38</v>
      </c>
      <c r="C49" s="7"/>
      <c r="D49" s="7"/>
      <c r="E49" s="7"/>
      <c r="F49" s="32"/>
      <c r="G49" s="2">
        <f>+F$4*C49*(D49+1500)*1.17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35"/>
      <c r="B50" s="4" t="s">
        <v>39</v>
      </c>
      <c r="C50" s="7"/>
      <c r="D50" s="7"/>
      <c r="E50" s="7"/>
      <c r="F50" s="33"/>
      <c r="G50" s="2">
        <f>+F$4*C50*(D50+1800)*1.22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34">
        <v>46045</v>
      </c>
      <c r="B51" s="4" t="s">
        <v>38</v>
      </c>
      <c r="C51" s="7"/>
      <c r="D51" s="7"/>
      <c r="E51" s="7"/>
      <c r="F51" s="32"/>
      <c r="G51" s="2">
        <f>+F$4*C51*(D51+1500)*1.17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35"/>
      <c r="B52" s="4" t="s">
        <v>39</v>
      </c>
      <c r="C52" s="7"/>
      <c r="D52" s="7"/>
      <c r="E52" s="7"/>
      <c r="F52" s="33"/>
      <c r="G52" s="2">
        <f>+F$4*C52*(D52+1800)*1.22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34">
        <v>46046</v>
      </c>
      <c r="B53" s="4" t="s">
        <v>38</v>
      </c>
      <c r="C53" s="7"/>
      <c r="D53" s="7"/>
      <c r="E53" s="7"/>
      <c r="F53" s="32"/>
      <c r="G53" s="2">
        <f>+F$4*C53*(D53+1500)*1.17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35"/>
      <c r="B54" s="4" t="s">
        <v>39</v>
      </c>
      <c r="C54" s="7"/>
      <c r="D54" s="7"/>
      <c r="E54" s="7"/>
      <c r="F54" s="33"/>
      <c r="G54" s="2">
        <f>+F$4*C54*(D54+1800)*1.22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34">
        <v>46047</v>
      </c>
      <c r="B55" s="4" t="s">
        <v>38</v>
      </c>
      <c r="C55" s="7"/>
      <c r="D55" s="7"/>
      <c r="E55" s="7"/>
      <c r="F55" s="32"/>
      <c r="G55" s="2">
        <f>+F$4*C55*(D55+1500)*1.17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35"/>
      <c r="B56" s="4" t="s">
        <v>39</v>
      </c>
      <c r="C56" s="7"/>
      <c r="D56" s="7"/>
      <c r="E56" s="7"/>
      <c r="F56" s="33"/>
      <c r="G56" s="2">
        <f>+F$4*C56*(D56+1800)*1.22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34">
        <v>46048</v>
      </c>
      <c r="B57" s="4" t="s">
        <v>38</v>
      </c>
      <c r="C57" s="7"/>
      <c r="D57" s="7"/>
      <c r="E57" s="7"/>
      <c r="F57" s="32"/>
      <c r="G57" s="2">
        <f>+F$4*C57*(D57+1500)*1.17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35"/>
      <c r="B58" s="4" t="s">
        <v>39</v>
      </c>
      <c r="C58" s="7"/>
      <c r="D58" s="7"/>
      <c r="E58" s="7"/>
      <c r="F58" s="33"/>
      <c r="G58" s="2">
        <f>+F$4*C58*(D58+1800)*1.22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34">
        <v>46049</v>
      </c>
      <c r="B59" s="4" t="s">
        <v>38</v>
      </c>
      <c r="C59" s="7"/>
      <c r="D59" s="7"/>
      <c r="E59" s="7"/>
      <c r="F59" s="32"/>
      <c r="G59" s="2">
        <f>+F$4*C59*(D59+1500)*1.17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35"/>
      <c r="B60" s="4" t="s">
        <v>39</v>
      </c>
      <c r="C60" s="7"/>
      <c r="D60" s="7"/>
      <c r="E60" s="7"/>
      <c r="F60" s="33"/>
      <c r="G60" s="2">
        <f>+F$4*C60*(D60+1800)*1.22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34">
        <v>46050</v>
      </c>
      <c r="B61" s="4" t="s">
        <v>38</v>
      </c>
      <c r="C61" s="7"/>
      <c r="D61" s="7"/>
      <c r="E61" s="7"/>
      <c r="F61" s="32"/>
      <c r="G61" s="2">
        <f>+F$4*C61*(D61+1500)*1.17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35"/>
      <c r="B62" s="4" t="s">
        <v>39</v>
      </c>
      <c r="C62" s="7"/>
      <c r="D62" s="7"/>
      <c r="E62" s="7"/>
      <c r="F62" s="33"/>
      <c r="G62" s="2">
        <f>+F$4*C62*(D62+1800)*1.22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34">
        <v>46051</v>
      </c>
      <c r="B63" s="4" t="s">
        <v>38</v>
      </c>
      <c r="C63" s="7"/>
      <c r="D63" s="7"/>
      <c r="E63" s="7"/>
      <c r="F63" s="32"/>
      <c r="G63" s="2">
        <f>+F$4*C63*(D63+1500)*1.17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35"/>
      <c r="B64" s="4" t="s">
        <v>39</v>
      </c>
      <c r="C64" s="7"/>
      <c r="D64" s="7"/>
      <c r="E64" s="7"/>
      <c r="F64" s="33"/>
      <c r="G64" s="2">
        <f>+F$4*C64*(D64+1800)*1.22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34">
        <v>46052</v>
      </c>
      <c r="B65" s="4" t="s">
        <v>38</v>
      </c>
      <c r="C65" s="7"/>
      <c r="D65" s="7"/>
      <c r="E65" s="7"/>
      <c r="F65" s="32"/>
      <c r="G65" s="2">
        <f>+F$4*C65*(D65+1500)*1.17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35"/>
      <c r="B66" s="4" t="s">
        <v>39</v>
      </c>
      <c r="C66" s="7"/>
      <c r="D66" s="7"/>
      <c r="E66" s="7"/>
      <c r="F66" s="33"/>
      <c r="G66" s="2">
        <f>+F$4*C66*(D66+1800)*1.22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34">
        <v>46053</v>
      </c>
      <c r="B67" s="4" t="s">
        <v>38</v>
      </c>
      <c r="C67" s="7"/>
      <c r="D67" s="7"/>
      <c r="E67" s="7"/>
      <c r="F67" s="32"/>
      <c r="G67" s="2">
        <f>+F$4*C67*(D67+1500)*1.17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35"/>
      <c r="B68" s="4" t="s">
        <v>39</v>
      </c>
      <c r="C68" s="7"/>
      <c r="D68" s="7"/>
      <c r="E68" s="7"/>
      <c r="F68" s="33"/>
      <c r="G68" s="2">
        <f>+F$4*C68*(D68+1800)*1.22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8" t="s">
        <v>14</v>
      </c>
      <c r="B69" s="8"/>
      <c r="C69" s="9">
        <f>SUM(C6:C68)</f>
        <v>0</v>
      </c>
      <c r="D69" s="9">
        <f t="shared" ref="D69:F69" si="3">SUM(D6:D68)</f>
        <v>0</v>
      </c>
      <c r="E69" s="9">
        <f t="shared" si="3"/>
        <v>0</v>
      </c>
      <c r="F69" s="9">
        <f t="shared" si="3"/>
        <v>0</v>
      </c>
      <c r="G69" s="9">
        <f>SUM(G6:G68)</f>
        <v>0</v>
      </c>
      <c r="H69" s="9">
        <f t="shared" ref="H69:K69" si="4">SUM(H6:H68)</f>
        <v>0</v>
      </c>
      <c r="I69" s="9">
        <f t="shared" si="4"/>
        <v>0</v>
      </c>
      <c r="J69" s="9">
        <f t="shared" si="4"/>
        <v>0</v>
      </c>
      <c r="K69" s="9">
        <f t="shared" si="4"/>
        <v>0</v>
      </c>
    </row>
    <row r="70" spans="1:12" x14ac:dyDescent="0.2">
      <c r="G70" s="6"/>
      <c r="H70" s="6"/>
      <c r="I70" s="6"/>
      <c r="J70" s="6"/>
      <c r="K70" s="6"/>
    </row>
    <row r="71" spans="1:12" x14ac:dyDescent="0.2">
      <c r="G71" s="6"/>
      <c r="H71" s="6"/>
      <c r="I71" s="6"/>
      <c r="J71" s="6"/>
      <c r="K71" s="6"/>
    </row>
    <row r="72" spans="1:12" x14ac:dyDescent="0.2">
      <c r="G72" s="6"/>
      <c r="H72" s="6"/>
      <c r="I72" s="6"/>
      <c r="J72" s="6"/>
      <c r="K72" s="6"/>
    </row>
    <row r="73" spans="1:12" x14ac:dyDescent="0.2">
      <c r="G73" s="6"/>
      <c r="H73" s="6"/>
      <c r="I73" s="6"/>
      <c r="J73" s="6"/>
      <c r="K73" s="6"/>
    </row>
    <row r="74" spans="1:12" x14ac:dyDescent="0.2">
      <c r="G74" s="6"/>
      <c r="H74" s="6"/>
      <c r="I74" s="6"/>
      <c r="J74" s="6"/>
      <c r="K74" s="6"/>
    </row>
    <row r="75" spans="1:12" x14ac:dyDescent="0.2">
      <c r="G75" s="6"/>
      <c r="H75" s="6"/>
      <c r="I75" s="6"/>
      <c r="J75" s="6"/>
      <c r="K75" s="6"/>
    </row>
    <row r="76" spans="1:12" x14ac:dyDescent="0.2">
      <c r="C76" s="6"/>
      <c r="D76" s="6"/>
      <c r="E76" s="6"/>
      <c r="F76" s="6"/>
      <c r="G76" s="6"/>
      <c r="H76" s="6"/>
      <c r="I76" s="6"/>
      <c r="J76" s="6"/>
      <c r="K76" s="6"/>
    </row>
    <row r="77" spans="1:12" x14ac:dyDescent="0.2">
      <c r="C77" s="6"/>
      <c r="D77" s="6"/>
      <c r="E77" s="6"/>
      <c r="F77" s="6"/>
      <c r="G77" s="6"/>
      <c r="H77" s="6"/>
      <c r="I77" s="6"/>
      <c r="J77" s="6"/>
      <c r="K77" s="6"/>
    </row>
    <row r="78" spans="1:12" x14ac:dyDescent="0.2">
      <c r="C78" s="6"/>
      <c r="D78" s="6"/>
      <c r="E78" s="6"/>
      <c r="F78" s="6"/>
      <c r="G78" s="6"/>
      <c r="H78" s="6"/>
      <c r="I78" s="6"/>
      <c r="J78" s="6"/>
      <c r="K78" s="6"/>
    </row>
    <row r="79" spans="1:12" x14ac:dyDescent="0.2">
      <c r="C79" s="6"/>
      <c r="D79" s="6"/>
      <c r="E79" s="6"/>
      <c r="F79" s="6"/>
      <c r="G79" s="6"/>
      <c r="H79" s="6"/>
      <c r="I79" s="6"/>
      <c r="J79" s="6"/>
      <c r="K79" s="6"/>
    </row>
    <row r="80" spans="1:12" x14ac:dyDescent="0.2">
      <c r="C80" s="6"/>
      <c r="D80" s="6"/>
      <c r="E80" s="6"/>
      <c r="F80" s="6"/>
      <c r="G80" s="6"/>
      <c r="H80" s="6"/>
      <c r="I80" s="6"/>
      <c r="J80" s="6"/>
      <c r="K80" s="6"/>
    </row>
    <row r="81" spans="3:11" x14ac:dyDescent="0.2">
      <c r="C81" s="6"/>
      <c r="D81" s="6"/>
      <c r="E81" s="6"/>
      <c r="F81" s="6"/>
      <c r="G81" s="6"/>
      <c r="H81" s="6"/>
      <c r="I81" s="6"/>
      <c r="J81" s="6"/>
      <c r="K81" s="6"/>
    </row>
    <row r="82" spans="3:11" x14ac:dyDescent="0.2">
      <c r="C82" s="6"/>
      <c r="D82" s="6"/>
      <c r="E82" s="6"/>
      <c r="F82" s="6"/>
      <c r="G82" s="6"/>
      <c r="H82" s="6"/>
      <c r="I82" s="6"/>
      <c r="J82" s="6"/>
      <c r="K82" s="6"/>
    </row>
    <row r="83" spans="3:11" x14ac:dyDescent="0.2">
      <c r="C83" s="6"/>
      <c r="D83" s="6"/>
      <c r="E83" s="6"/>
      <c r="F83" s="6"/>
      <c r="G83" s="6"/>
      <c r="H83" s="6"/>
      <c r="I83" s="6"/>
      <c r="J83" s="6"/>
      <c r="K83" s="6"/>
    </row>
    <row r="84" spans="3:11" x14ac:dyDescent="0.2">
      <c r="C84" s="6"/>
      <c r="D84" s="6"/>
      <c r="E84" s="6"/>
      <c r="F84" s="6"/>
      <c r="G84" s="6"/>
      <c r="H84" s="6"/>
      <c r="I84" s="6"/>
      <c r="J84" s="6"/>
      <c r="K84" s="6"/>
    </row>
    <row r="85" spans="3:11" x14ac:dyDescent="0.2">
      <c r="C85" s="6"/>
      <c r="D85" s="6"/>
      <c r="E85" s="6"/>
      <c r="F85" s="6"/>
      <c r="G85" s="6"/>
      <c r="H85" s="6"/>
      <c r="I85" s="6"/>
      <c r="J85" s="6"/>
      <c r="K85" s="6"/>
    </row>
    <row r="86" spans="3:11" x14ac:dyDescent="0.2">
      <c r="C86" s="6"/>
      <c r="D86" s="6"/>
      <c r="E86" s="6"/>
      <c r="F86" s="6"/>
      <c r="G86" s="6"/>
      <c r="H86" s="6"/>
      <c r="I86" s="6"/>
      <c r="J86" s="6"/>
      <c r="K86" s="6"/>
    </row>
  </sheetData>
  <mergeCells count="70"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A55:A56"/>
    <mergeCell ref="A57:A58"/>
    <mergeCell ref="A59:A60"/>
    <mergeCell ref="A61:A62"/>
    <mergeCell ref="A63:A64"/>
    <mergeCell ref="A65:A66"/>
    <mergeCell ref="F47:F48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61:F62"/>
    <mergeCell ref="F63:F64"/>
    <mergeCell ref="F65:F66"/>
    <mergeCell ref="F67:F68"/>
    <mergeCell ref="F49:F50"/>
    <mergeCell ref="F51:F52"/>
    <mergeCell ref="F53:F54"/>
    <mergeCell ref="F55:F56"/>
    <mergeCell ref="F57:F58"/>
    <mergeCell ref="F59:F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EF34-9BBC-41A8-A373-6C7255518802}">
  <dimension ref="A1:V20"/>
  <sheetViews>
    <sheetView workbookViewId="0">
      <selection activeCell="L11" sqref="L11"/>
    </sheetView>
  </sheetViews>
  <sheetFormatPr defaultRowHeight="12.75" x14ac:dyDescent="0.2"/>
  <cols>
    <col min="1" max="1" width="11.28515625" customWidth="1"/>
    <col min="2" max="2" width="9.28515625" customWidth="1"/>
    <col min="3" max="4" width="8.5703125" customWidth="1"/>
    <col min="5" max="5" width="7.7109375" bestFit="1" customWidth="1"/>
    <col min="8" max="8" width="7.7109375" bestFit="1" customWidth="1"/>
    <col min="11" max="11" width="7.7109375" bestFit="1" customWidth="1"/>
    <col min="14" max="14" width="7.7109375" bestFit="1" customWidth="1"/>
    <col min="17" max="17" width="7.7109375" bestFit="1" customWidth="1"/>
    <col min="18" max="18" width="7.7109375" customWidth="1"/>
    <col min="20" max="20" width="7.7109375" bestFit="1" customWidth="1"/>
    <col min="251" max="251" width="10.42578125" bestFit="1" customWidth="1"/>
    <col min="252" max="252" width="7.7109375" bestFit="1" customWidth="1"/>
    <col min="254" max="254" width="8.5703125" bestFit="1" customWidth="1"/>
    <col min="255" max="255" width="7.7109375" bestFit="1" customWidth="1"/>
    <col min="257" max="257" width="8.5703125" bestFit="1" customWidth="1"/>
    <col min="258" max="258" width="7.7109375" bestFit="1" customWidth="1"/>
    <col min="260" max="260" width="8.5703125" bestFit="1" customWidth="1"/>
    <col min="261" max="261" width="7.7109375" bestFit="1" customWidth="1"/>
    <col min="263" max="263" width="8.5703125" bestFit="1" customWidth="1"/>
    <col min="507" max="507" width="10.42578125" bestFit="1" customWidth="1"/>
    <col min="508" max="508" width="7.7109375" bestFit="1" customWidth="1"/>
    <col min="510" max="510" width="8.5703125" bestFit="1" customWidth="1"/>
    <col min="511" max="511" width="7.7109375" bestFit="1" customWidth="1"/>
    <col min="513" max="513" width="8.5703125" bestFit="1" customWidth="1"/>
    <col min="514" max="514" width="7.7109375" bestFit="1" customWidth="1"/>
    <col min="516" max="516" width="8.5703125" bestFit="1" customWidth="1"/>
    <col min="517" max="517" width="7.7109375" bestFit="1" customWidth="1"/>
    <col min="519" max="519" width="8.5703125" bestFit="1" customWidth="1"/>
    <col min="763" max="763" width="10.42578125" bestFit="1" customWidth="1"/>
    <col min="764" max="764" width="7.7109375" bestFit="1" customWidth="1"/>
    <col min="766" max="766" width="8.5703125" bestFit="1" customWidth="1"/>
    <col min="767" max="767" width="7.7109375" bestFit="1" customWidth="1"/>
    <col min="769" max="769" width="8.5703125" bestFit="1" customWidth="1"/>
    <col min="770" max="770" width="7.7109375" bestFit="1" customWidth="1"/>
    <col min="772" max="772" width="8.5703125" bestFit="1" customWidth="1"/>
    <col min="773" max="773" width="7.7109375" bestFit="1" customWidth="1"/>
    <col min="775" max="775" width="8.5703125" bestFit="1" customWidth="1"/>
    <col min="1019" max="1019" width="10.42578125" bestFit="1" customWidth="1"/>
    <col min="1020" max="1020" width="7.7109375" bestFit="1" customWidth="1"/>
    <col min="1022" max="1022" width="8.5703125" bestFit="1" customWidth="1"/>
    <col min="1023" max="1023" width="7.7109375" bestFit="1" customWidth="1"/>
    <col min="1025" max="1025" width="8.5703125" bestFit="1" customWidth="1"/>
    <col min="1026" max="1026" width="7.7109375" bestFit="1" customWidth="1"/>
    <col min="1028" max="1028" width="8.5703125" bestFit="1" customWidth="1"/>
    <col min="1029" max="1029" width="7.7109375" bestFit="1" customWidth="1"/>
    <col min="1031" max="1031" width="8.5703125" bestFit="1" customWidth="1"/>
    <col min="1275" max="1275" width="10.42578125" bestFit="1" customWidth="1"/>
    <col min="1276" max="1276" width="7.7109375" bestFit="1" customWidth="1"/>
    <col min="1278" max="1278" width="8.5703125" bestFit="1" customWidth="1"/>
    <col min="1279" max="1279" width="7.7109375" bestFit="1" customWidth="1"/>
    <col min="1281" max="1281" width="8.5703125" bestFit="1" customWidth="1"/>
    <col min="1282" max="1282" width="7.7109375" bestFit="1" customWidth="1"/>
    <col min="1284" max="1284" width="8.5703125" bestFit="1" customWidth="1"/>
    <col min="1285" max="1285" width="7.7109375" bestFit="1" customWidth="1"/>
    <col min="1287" max="1287" width="8.5703125" bestFit="1" customWidth="1"/>
    <col min="1531" max="1531" width="10.42578125" bestFit="1" customWidth="1"/>
    <col min="1532" max="1532" width="7.7109375" bestFit="1" customWidth="1"/>
    <col min="1534" max="1534" width="8.5703125" bestFit="1" customWidth="1"/>
    <col min="1535" max="1535" width="7.7109375" bestFit="1" customWidth="1"/>
    <col min="1537" max="1537" width="8.5703125" bestFit="1" customWidth="1"/>
    <col min="1538" max="1538" width="7.7109375" bestFit="1" customWidth="1"/>
    <col min="1540" max="1540" width="8.5703125" bestFit="1" customWidth="1"/>
    <col min="1541" max="1541" width="7.7109375" bestFit="1" customWidth="1"/>
    <col min="1543" max="1543" width="8.5703125" bestFit="1" customWidth="1"/>
    <col min="1787" max="1787" width="10.42578125" bestFit="1" customWidth="1"/>
    <col min="1788" max="1788" width="7.7109375" bestFit="1" customWidth="1"/>
    <col min="1790" max="1790" width="8.5703125" bestFit="1" customWidth="1"/>
    <col min="1791" max="1791" width="7.7109375" bestFit="1" customWidth="1"/>
    <col min="1793" max="1793" width="8.5703125" bestFit="1" customWidth="1"/>
    <col min="1794" max="1794" width="7.7109375" bestFit="1" customWidth="1"/>
    <col min="1796" max="1796" width="8.5703125" bestFit="1" customWidth="1"/>
    <col min="1797" max="1797" width="7.7109375" bestFit="1" customWidth="1"/>
    <col min="1799" max="1799" width="8.5703125" bestFit="1" customWidth="1"/>
    <col min="2043" max="2043" width="10.42578125" bestFit="1" customWidth="1"/>
    <col min="2044" max="2044" width="7.7109375" bestFit="1" customWidth="1"/>
    <col min="2046" max="2046" width="8.5703125" bestFit="1" customWidth="1"/>
    <col min="2047" max="2047" width="7.7109375" bestFit="1" customWidth="1"/>
    <col min="2049" max="2049" width="8.5703125" bestFit="1" customWidth="1"/>
    <col min="2050" max="2050" width="7.7109375" bestFit="1" customWidth="1"/>
    <col min="2052" max="2052" width="8.5703125" bestFit="1" customWidth="1"/>
    <col min="2053" max="2053" width="7.7109375" bestFit="1" customWidth="1"/>
    <col min="2055" max="2055" width="8.5703125" bestFit="1" customWidth="1"/>
    <col min="2299" max="2299" width="10.42578125" bestFit="1" customWidth="1"/>
    <col min="2300" max="2300" width="7.7109375" bestFit="1" customWidth="1"/>
    <col min="2302" max="2302" width="8.5703125" bestFit="1" customWidth="1"/>
    <col min="2303" max="2303" width="7.7109375" bestFit="1" customWidth="1"/>
    <col min="2305" max="2305" width="8.5703125" bestFit="1" customWidth="1"/>
    <col min="2306" max="2306" width="7.7109375" bestFit="1" customWidth="1"/>
    <col min="2308" max="2308" width="8.5703125" bestFit="1" customWidth="1"/>
    <col min="2309" max="2309" width="7.7109375" bestFit="1" customWidth="1"/>
    <col min="2311" max="2311" width="8.5703125" bestFit="1" customWidth="1"/>
    <col min="2555" max="2555" width="10.42578125" bestFit="1" customWidth="1"/>
    <col min="2556" max="2556" width="7.7109375" bestFit="1" customWidth="1"/>
    <col min="2558" max="2558" width="8.5703125" bestFit="1" customWidth="1"/>
    <col min="2559" max="2559" width="7.7109375" bestFit="1" customWidth="1"/>
    <col min="2561" max="2561" width="8.5703125" bestFit="1" customWidth="1"/>
    <col min="2562" max="2562" width="7.7109375" bestFit="1" customWidth="1"/>
    <col min="2564" max="2564" width="8.5703125" bestFit="1" customWidth="1"/>
    <col min="2565" max="2565" width="7.7109375" bestFit="1" customWidth="1"/>
    <col min="2567" max="2567" width="8.5703125" bestFit="1" customWidth="1"/>
    <col min="2811" max="2811" width="10.42578125" bestFit="1" customWidth="1"/>
    <col min="2812" max="2812" width="7.7109375" bestFit="1" customWidth="1"/>
    <col min="2814" max="2814" width="8.5703125" bestFit="1" customWidth="1"/>
    <col min="2815" max="2815" width="7.7109375" bestFit="1" customWidth="1"/>
    <col min="2817" max="2817" width="8.5703125" bestFit="1" customWidth="1"/>
    <col min="2818" max="2818" width="7.7109375" bestFit="1" customWidth="1"/>
    <col min="2820" max="2820" width="8.5703125" bestFit="1" customWidth="1"/>
    <col min="2821" max="2821" width="7.7109375" bestFit="1" customWidth="1"/>
    <col min="2823" max="2823" width="8.5703125" bestFit="1" customWidth="1"/>
    <col min="3067" max="3067" width="10.42578125" bestFit="1" customWidth="1"/>
    <col min="3068" max="3068" width="7.7109375" bestFit="1" customWidth="1"/>
    <col min="3070" max="3070" width="8.5703125" bestFit="1" customWidth="1"/>
    <col min="3071" max="3071" width="7.7109375" bestFit="1" customWidth="1"/>
    <col min="3073" max="3073" width="8.5703125" bestFit="1" customWidth="1"/>
    <col min="3074" max="3074" width="7.7109375" bestFit="1" customWidth="1"/>
    <col min="3076" max="3076" width="8.5703125" bestFit="1" customWidth="1"/>
    <col min="3077" max="3077" width="7.7109375" bestFit="1" customWidth="1"/>
    <col min="3079" max="3079" width="8.5703125" bestFit="1" customWidth="1"/>
    <col min="3323" max="3323" width="10.42578125" bestFit="1" customWidth="1"/>
    <col min="3324" max="3324" width="7.7109375" bestFit="1" customWidth="1"/>
    <col min="3326" max="3326" width="8.5703125" bestFit="1" customWidth="1"/>
    <col min="3327" max="3327" width="7.7109375" bestFit="1" customWidth="1"/>
    <col min="3329" max="3329" width="8.5703125" bestFit="1" customWidth="1"/>
    <col min="3330" max="3330" width="7.7109375" bestFit="1" customWidth="1"/>
    <col min="3332" max="3332" width="8.5703125" bestFit="1" customWidth="1"/>
    <col min="3333" max="3333" width="7.7109375" bestFit="1" customWidth="1"/>
    <col min="3335" max="3335" width="8.5703125" bestFit="1" customWidth="1"/>
    <col min="3579" max="3579" width="10.42578125" bestFit="1" customWidth="1"/>
    <col min="3580" max="3580" width="7.7109375" bestFit="1" customWidth="1"/>
    <col min="3582" max="3582" width="8.5703125" bestFit="1" customWidth="1"/>
    <col min="3583" max="3583" width="7.7109375" bestFit="1" customWidth="1"/>
    <col min="3585" max="3585" width="8.5703125" bestFit="1" customWidth="1"/>
    <col min="3586" max="3586" width="7.7109375" bestFit="1" customWidth="1"/>
    <col min="3588" max="3588" width="8.5703125" bestFit="1" customWidth="1"/>
    <col min="3589" max="3589" width="7.7109375" bestFit="1" customWidth="1"/>
    <col min="3591" max="3591" width="8.5703125" bestFit="1" customWidth="1"/>
    <col min="3835" max="3835" width="10.42578125" bestFit="1" customWidth="1"/>
    <col min="3836" max="3836" width="7.7109375" bestFit="1" customWidth="1"/>
    <col min="3838" max="3838" width="8.5703125" bestFit="1" customWidth="1"/>
    <col min="3839" max="3839" width="7.7109375" bestFit="1" customWidth="1"/>
    <col min="3841" max="3841" width="8.5703125" bestFit="1" customWidth="1"/>
    <col min="3842" max="3842" width="7.7109375" bestFit="1" customWidth="1"/>
    <col min="3844" max="3844" width="8.5703125" bestFit="1" customWidth="1"/>
    <col min="3845" max="3845" width="7.7109375" bestFit="1" customWidth="1"/>
    <col min="3847" max="3847" width="8.5703125" bestFit="1" customWidth="1"/>
    <col min="4091" max="4091" width="10.42578125" bestFit="1" customWidth="1"/>
    <col min="4092" max="4092" width="7.7109375" bestFit="1" customWidth="1"/>
    <col min="4094" max="4094" width="8.5703125" bestFit="1" customWidth="1"/>
    <col min="4095" max="4095" width="7.7109375" bestFit="1" customWidth="1"/>
    <col min="4097" max="4097" width="8.5703125" bestFit="1" customWidth="1"/>
    <col min="4098" max="4098" width="7.7109375" bestFit="1" customWidth="1"/>
    <col min="4100" max="4100" width="8.5703125" bestFit="1" customWidth="1"/>
    <col min="4101" max="4101" width="7.7109375" bestFit="1" customWidth="1"/>
    <col min="4103" max="4103" width="8.5703125" bestFit="1" customWidth="1"/>
    <col min="4347" max="4347" width="10.42578125" bestFit="1" customWidth="1"/>
    <col min="4348" max="4348" width="7.7109375" bestFit="1" customWidth="1"/>
    <col min="4350" max="4350" width="8.5703125" bestFit="1" customWidth="1"/>
    <col min="4351" max="4351" width="7.7109375" bestFit="1" customWidth="1"/>
    <col min="4353" max="4353" width="8.5703125" bestFit="1" customWidth="1"/>
    <col min="4354" max="4354" width="7.7109375" bestFit="1" customWidth="1"/>
    <col min="4356" max="4356" width="8.5703125" bestFit="1" customWidth="1"/>
    <col min="4357" max="4357" width="7.7109375" bestFit="1" customWidth="1"/>
    <col min="4359" max="4359" width="8.5703125" bestFit="1" customWidth="1"/>
    <col min="4603" max="4603" width="10.42578125" bestFit="1" customWidth="1"/>
    <col min="4604" max="4604" width="7.7109375" bestFit="1" customWidth="1"/>
    <col min="4606" max="4606" width="8.5703125" bestFit="1" customWidth="1"/>
    <col min="4607" max="4607" width="7.7109375" bestFit="1" customWidth="1"/>
    <col min="4609" max="4609" width="8.5703125" bestFit="1" customWidth="1"/>
    <col min="4610" max="4610" width="7.7109375" bestFit="1" customWidth="1"/>
    <col min="4612" max="4612" width="8.5703125" bestFit="1" customWidth="1"/>
    <col min="4613" max="4613" width="7.7109375" bestFit="1" customWidth="1"/>
    <col min="4615" max="4615" width="8.5703125" bestFit="1" customWidth="1"/>
    <col min="4859" max="4859" width="10.42578125" bestFit="1" customWidth="1"/>
    <col min="4860" max="4860" width="7.7109375" bestFit="1" customWidth="1"/>
    <col min="4862" max="4862" width="8.5703125" bestFit="1" customWidth="1"/>
    <col min="4863" max="4863" width="7.7109375" bestFit="1" customWidth="1"/>
    <col min="4865" max="4865" width="8.5703125" bestFit="1" customWidth="1"/>
    <col min="4866" max="4866" width="7.7109375" bestFit="1" customWidth="1"/>
    <col min="4868" max="4868" width="8.5703125" bestFit="1" customWidth="1"/>
    <col min="4869" max="4869" width="7.7109375" bestFit="1" customWidth="1"/>
    <col min="4871" max="4871" width="8.5703125" bestFit="1" customWidth="1"/>
    <col min="5115" max="5115" width="10.42578125" bestFit="1" customWidth="1"/>
    <col min="5116" max="5116" width="7.7109375" bestFit="1" customWidth="1"/>
    <col min="5118" max="5118" width="8.5703125" bestFit="1" customWidth="1"/>
    <col min="5119" max="5119" width="7.7109375" bestFit="1" customWidth="1"/>
    <col min="5121" max="5121" width="8.5703125" bestFit="1" customWidth="1"/>
    <col min="5122" max="5122" width="7.7109375" bestFit="1" customWidth="1"/>
    <col min="5124" max="5124" width="8.5703125" bestFit="1" customWidth="1"/>
    <col min="5125" max="5125" width="7.7109375" bestFit="1" customWidth="1"/>
    <col min="5127" max="5127" width="8.5703125" bestFit="1" customWidth="1"/>
    <col min="5371" max="5371" width="10.42578125" bestFit="1" customWidth="1"/>
    <col min="5372" max="5372" width="7.7109375" bestFit="1" customWidth="1"/>
    <col min="5374" max="5374" width="8.5703125" bestFit="1" customWidth="1"/>
    <col min="5375" max="5375" width="7.7109375" bestFit="1" customWidth="1"/>
    <col min="5377" max="5377" width="8.5703125" bestFit="1" customWidth="1"/>
    <col min="5378" max="5378" width="7.7109375" bestFit="1" customWidth="1"/>
    <col min="5380" max="5380" width="8.5703125" bestFit="1" customWidth="1"/>
    <col min="5381" max="5381" width="7.7109375" bestFit="1" customWidth="1"/>
    <col min="5383" max="5383" width="8.5703125" bestFit="1" customWidth="1"/>
    <col min="5627" max="5627" width="10.42578125" bestFit="1" customWidth="1"/>
    <col min="5628" max="5628" width="7.7109375" bestFit="1" customWidth="1"/>
    <col min="5630" max="5630" width="8.5703125" bestFit="1" customWidth="1"/>
    <col min="5631" max="5631" width="7.7109375" bestFit="1" customWidth="1"/>
    <col min="5633" max="5633" width="8.5703125" bestFit="1" customWidth="1"/>
    <col min="5634" max="5634" width="7.7109375" bestFit="1" customWidth="1"/>
    <col min="5636" max="5636" width="8.5703125" bestFit="1" customWidth="1"/>
    <col min="5637" max="5637" width="7.7109375" bestFit="1" customWidth="1"/>
    <col min="5639" max="5639" width="8.5703125" bestFit="1" customWidth="1"/>
    <col min="5883" max="5883" width="10.42578125" bestFit="1" customWidth="1"/>
    <col min="5884" max="5884" width="7.7109375" bestFit="1" customWidth="1"/>
    <col min="5886" max="5886" width="8.5703125" bestFit="1" customWidth="1"/>
    <col min="5887" max="5887" width="7.7109375" bestFit="1" customWidth="1"/>
    <col min="5889" max="5889" width="8.5703125" bestFit="1" customWidth="1"/>
    <col min="5890" max="5890" width="7.7109375" bestFit="1" customWidth="1"/>
    <col min="5892" max="5892" width="8.5703125" bestFit="1" customWidth="1"/>
    <col min="5893" max="5893" width="7.7109375" bestFit="1" customWidth="1"/>
    <col min="5895" max="5895" width="8.5703125" bestFit="1" customWidth="1"/>
    <col min="6139" max="6139" width="10.42578125" bestFit="1" customWidth="1"/>
    <col min="6140" max="6140" width="7.7109375" bestFit="1" customWidth="1"/>
    <col min="6142" max="6142" width="8.5703125" bestFit="1" customWidth="1"/>
    <col min="6143" max="6143" width="7.7109375" bestFit="1" customWidth="1"/>
    <col min="6145" max="6145" width="8.5703125" bestFit="1" customWidth="1"/>
    <col min="6146" max="6146" width="7.7109375" bestFit="1" customWidth="1"/>
    <col min="6148" max="6148" width="8.5703125" bestFit="1" customWidth="1"/>
    <col min="6149" max="6149" width="7.7109375" bestFit="1" customWidth="1"/>
    <col min="6151" max="6151" width="8.5703125" bestFit="1" customWidth="1"/>
    <col min="6395" max="6395" width="10.42578125" bestFit="1" customWidth="1"/>
    <col min="6396" max="6396" width="7.7109375" bestFit="1" customWidth="1"/>
    <col min="6398" max="6398" width="8.5703125" bestFit="1" customWidth="1"/>
    <col min="6399" max="6399" width="7.7109375" bestFit="1" customWidth="1"/>
    <col min="6401" max="6401" width="8.5703125" bestFit="1" customWidth="1"/>
    <col min="6402" max="6402" width="7.7109375" bestFit="1" customWidth="1"/>
    <col min="6404" max="6404" width="8.5703125" bestFit="1" customWidth="1"/>
    <col min="6405" max="6405" width="7.7109375" bestFit="1" customWidth="1"/>
    <col min="6407" max="6407" width="8.5703125" bestFit="1" customWidth="1"/>
    <col min="6651" max="6651" width="10.42578125" bestFit="1" customWidth="1"/>
    <col min="6652" max="6652" width="7.7109375" bestFit="1" customWidth="1"/>
    <col min="6654" max="6654" width="8.5703125" bestFit="1" customWidth="1"/>
    <col min="6655" max="6655" width="7.7109375" bestFit="1" customWidth="1"/>
    <col min="6657" max="6657" width="8.5703125" bestFit="1" customWidth="1"/>
    <col min="6658" max="6658" width="7.7109375" bestFit="1" customWidth="1"/>
    <col min="6660" max="6660" width="8.5703125" bestFit="1" customWidth="1"/>
    <col min="6661" max="6661" width="7.7109375" bestFit="1" customWidth="1"/>
    <col min="6663" max="6663" width="8.5703125" bestFit="1" customWidth="1"/>
    <col min="6907" max="6907" width="10.42578125" bestFit="1" customWidth="1"/>
    <col min="6908" max="6908" width="7.7109375" bestFit="1" customWidth="1"/>
    <col min="6910" max="6910" width="8.5703125" bestFit="1" customWidth="1"/>
    <col min="6911" max="6911" width="7.7109375" bestFit="1" customWidth="1"/>
    <col min="6913" max="6913" width="8.5703125" bestFit="1" customWidth="1"/>
    <col min="6914" max="6914" width="7.7109375" bestFit="1" customWidth="1"/>
    <col min="6916" max="6916" width="8.5703125" bestFit="1" customWidth="1"/>
    <col min="6917" max="6917" width="7.7109375" bestFit="1" customWidth="1"/>
    <col min="6919" max="6919" width="8.5703125" bestFit="1" customWidth="1"/>
    <col min="7163" max="7163" width="10.42578125" bestFit="1" customWidth="1"/>
    <col min="7164" max="7164" width="7.7109375" bestFit="1" customWidth="1"/>
    <col min="7166" max="7166" width="8.5703125" bestFit="1" customWidth="1"/>
    <col min="7167" max="7167" width="7.7109375" bestFit="1" customWidth="1"/>
    <col min="7169" max="7169" width="8.5703125" bestFit="1" customWidth="1"/>
    <col min="7170" max="7170" width="7.7109375" bestFit="1" customWidth="1"/>
    <col min="7172" max="7172" width="8.5703125" bestFit="1" customWidth="1"/>
    <col min="7173" max="7173" width="7.7109375" bestFit="1" customWidth="1"/>
    <col min="7175" max="7175" width="8.5703125" bestFit="1" customWidth="1"/>
    <col min="7419" max="7419" width="10.42578125" bestFit="1" customWidth="1"/>
    <col min="7420" max="7420" width="7.7109375" bestFit="1" customWidth="1"/>
    <col min="7422" max="7422" width="8.5703125" bestFit="1" customWidth="1"/>
    <col min="7423" max="7423" width="7.7109375" bestFit="1" customWidth="1"/>
    <col min="7425" max="7425" width="8.5703125" bestFit="1" customWidth="1"/>
    <col min="7426" max="7426" width="7.7109375" bestFit="1" customWidth="1"/>
    <col min="7428" max="7428" width="8.5703125" bestFit="1" customWidth="1"/>
    <col min="7429" max="7429" width="7.7109375" bestFit="1" customWidth="1"/>
    <col min="7431" max="7431" width="8.5703125" bestFit="1" customWidth="1"/>
    <col min="7675" max="7675" width="10.42578125" bestFit="1" customWidth="1"/>
    <col min="7676" max="7676" width="7.7109375" bestFit="1" customWidth="1"/>
    <col min="7678" max="7678" width="8.5703125" bestFit="1" customWidth="1"/>
    <col min="7679" max="7679" width="7.7109375" bestFit="1" customWidth="1"/>
    <col min="7681" max="7681" width="8.5703125" bestFit="1" customWidth="1"/>
    <col min="7682" max="7682" width="7.7109375" bestFit="1" customWidth="1"/>
    <col min="7684" max="7684" width="8.5703125" bestFit="1" customWidth="1"/>
    <col min="7685" max="7685" width="7.7109375" bestFit="1" customWidth="1"/>
    <col min="7687" max="7687" width="8.5703125" bestFit="1" customWidth="1"/>
    <col min="7931" max="7931" width="10.42578125" bestFit="1" customWidth="1"/>
    <col min="7932" max="7932" width="7.7109375" bestFit="1" customWidth="1"/>
    <col min="7934" max="7934" width="8.5703125" bestFit="1" customWidth="1"/>
    <col min="7935" max="7935" width="7.7109375" bestFit="1" customWidth="1"/>
    <col min="7937" max="7937" width="8.5703125" bestFit="1" customWidth="1"/>
    <col min="7938" max="7938" width="7.7109375" bestFit="1" customWidth="1"/>
    <col min="7940" max="7940" width="8.5703125" bestFit="1" customWidth="1"/>
    <col min="7941" max="7941" width="7.7109375" bestFit="1" customWidth="1"/>
    <col min="7943" max="7943" width="8.5703125" bestFit="1" customWidth="1"/>
    <col min="8187" max="8187" width="10.42578125" bestFit="1" customWidth="1"/>
    <col min="8188" max="8188" width="7.7109375" bestFit="1" customWidth="1"/>
    <col min="8190" max="8190" width="8.5703125" bestFit="1" customWidth="1"/>
    <col min="8191" max="8191" width="7.7109375" bestFit="1" customWidth="1"/>
    <col min="8193" max="8193" width="8.5703125" bestFit="1" customWidth="1"/>
    <col min="8194" max="8194" width="7.7109375" bestFit="1" customWidth="1"/>
    <col min="8196" max="8196" width="8.5703125" bestFit="1" customWidth="1"/>
    <col min="8197" max="8197" width="7.7109375" bestFit="1" customWidth="1"/>
    <col min="8199" max="8199" width="8.5703125" bestFit="1" customWidth="1"/>
    <col min="8443" max="8443" width="10.42578125" bestFit="1" customWidth="1"/>
    <col min="8444" max="8444" width="7.7109375" bestFit="1" customWidth="1"/>
    <col min="8446" max="8446" width="8.5703125" bestFit="1" customWidth="1"/>
    <col min="8447" max="8447" width="7.7109375" bestFit="1" customWidth="1"/>
    <col min="8449" max="8449" width="8.5703125" bestFit="1" customWidth="1"/>
    <col min="8450" max="8450" width="7.7109375" bestFit="1" customWidth="1"/>
    <col min="8452" max="8452" width="8.5703125" bestFit="1" customWidth="1"/>
    <col min="8453" max="8453" width="7.7109375" bestFit="1" customWidth="1"/>
    <col min="8455" max="8455" width="8.5703125" bestFit="1" customWidth="1"/>
    <col min="8699" max="8699" width="10.42578125" bestFit="1" customWidth="1"/>
    <col min="8700" max="8700" width="7.7109375" bestFit="1" customWidth="1"/>
    <col min="8702" max="8702" width="8.5703125" bestFit="1" customWidth="1"/>
    <col min="8703" max="8703" width="7.7109375" bestFit="1" customWidth="1"/>
    <col min="8705" max="8705" width="8.5703125" bestFit="1" customWidth="1"/>
    <col min="8706" max="8706" width="7.7109375" bestFit="1" customWidth="1"/>
    <col min="8708" max="8708" width="8.5703125" bestFit="1" customWidth="1"/>
    <col min="8709" max="8709" width="7.7109375" bestFit="1" customWidth="1"/>
    <col min="8711" max="8711" width="8.5703125" bestFit="1" customWidth="1"/>
    <col min="8955" max="8955" width="10.42578125" bestFit="1" customWidth="1"/>
    <col min="8956" max="8956" width="7.7109375" bestFit="1" customWidth="1"/>
    <col min="8958" max="8958" width="8.5703125" bestFit="1" customWidth="1"/>
    <col min="8959" max="8959" width="7.7109375" bestFit="1" customWidth="1"/>
    <col min="8961" max="8961" width="8.5703125" bestFit="1" customWidth="1"/>
    <col min="8962" max="8962" width="7.7109375" bestFit="1" customWidth="1"/>
    <col min="8964" max="8964" width="8.5703125" bestFit="1" customWidth="1"/>
    <col min="8965" max="8965" width="7.7109375" bestFit="1" customWidth="1"/>
    <col min="8967" max="8967" width="8.5703125" bestFit="1" customWidth="1"/>
    <col min="9211" max="9211" width="10.42578125" bestFit="1" customWidth="1"/>
    <col min="9212" max="9212" width="7.7109375" bestFit="1" customWidth="1"/>
    <col min="9214" max="9214" width="8.5703125" bestFit="1" customWidth="1"/>
    <col min="9215" max="9215" width="7.7109375" bestFit="1" customWidth="1"/>
    <col min="9217" max="9217" width="8.5703125" bestFit="1" customWidth="1"/>
    <col min="9218" max="9218" width="7.7109375" bestFit="1" customWidth="1"/>
    <col min="9220" max="9220" width="8.5703125" bestFit="1" customWidth="1"/>
    <col min="9221" max="9221" width="7.7109375" bestFit="1" customWidth="1"/>
    <col min="9223" max="9223" width="8.5703125" bestFit="1" customWidth="1"/>
    <col min="9467" max="9467" width="10.42578125" bestFit="1" customWidth="1"/>
    <col min="9468" max="9468" width="7.7109375" bestFit="1" customWidth="1"/>
    <col min="9470" max="9470" width="8.5703125" bestFit="1" customWidth="1"/>
    <col min="9471" max="9471" width="7.7109375" bestFit="1" customWidth="1"/>
    <col min="9473" max="9473" width="8.5703125" bestFit="1" customWidth="1"/>
    <col min="9474" max="9474" width="7.7109375" bestFit="1" customWidth="1"/>
    <col min="9476" max="9476" width="8.5703125" bestFit="1" customWidth="1"/>
    <col min="9477" max="9477" width="7.7109375" bestFit="1" customWidth="1"/>
    <col min="9479" max="9479" width="8.5703125" bestFit="1" customWidth="1"/>
    <col min="9723" max="9723" width="10.42578125" bestFit="1" customWidth="1"/>
    <col min="9724" max="9724" width="7.7109375" bestFit="1" customWidth="1"/>
    <col min="9726" max="9726" width="8.5703125" bestFit="1" customWidth="1"/>
    <col min="9727" max="9727" width="7.7109375" bestFit="1" customWidth="1"/>
    <col min="9729" max="9729" width="8.5703125" bestFit="1" customWidth="1"/>
    <col min="9730" max="9730" width="7.7109375" bestFit="1" customWidth="1"/>
    <col min="9732" max="9732" width="8.5703125" bestFit="1" customWidth="1"/>
    <col min="9733" max="9733" width="7.7109375" bestFit="1" customWidth="1"/>
    <col min="9735" max="9735" width="8.5703125" bestFit="1" customWidth="1"/>
    <col min="9979" max="9979" width="10.42578125" bestFit="1" customWidth="1"/>
    <col min="9980" max="9980" width="7.7109375" bestFit="1" customWidth="1"/>
    <col min="9982" max="9982" width="8.5703125" bestFit="1" customWidth="1"/>
    <col min="9983" max="9983" width="7.7109375" bestFit="1" customWidth="1"/>
    <col min="9985" max="9985" width="8.5703125" bestFit="1" customWidth="1"/>
    <col min="9986" max="9986" width="7.7109375" bestFit="1" customWidth="1"/>
    <col min="9988" max="9988" width="8.5703125" bestFit="1" customWidth="1"/>
    <col min="9989" max="9989" width="7.7109375" bestFit="1" customWidth="1"/>
    <col min="9991" max="9991" width="8.5703125" bestFit="1" customWidth="1"/>
    <col min="10235" max="10235" width="10.42578125" bestFit="1" customWidth="1"/>
    <col min="10236" max="10236" width="7.7109375" bestFit="1" customWidth="1"/>
    <col min="10238" max="10238" width="8.5703125" bestFit="1" customWidth="1"/>
    <col min="10239" max="10239" width="7.7109375" bestFit="1" customWidth="1"/>
    <col min="10241" max="10241" width="8.5703125" bestFit="1" customWidth="1"/>
    <col min="10242" max="10242" width="7.7109375" bestFit="1" customWidth="1"/>
    <col min="10244" max="10244" width="8.5703125" bestFit="1" customWidth="1"/>
    <col min="10245" max="10245" width="7.7109375" bestFit="1" customWidth="1"/>
    <col min="10247" max="10247" width="8.5703125" bestFit="1" customWidth="1"/>
    <col min="10491" max="10491" width="10.42578125" bestFit="1" customWidth="1"/>
    <col min="10492" max="10492" width="7.7109375" bestFit="1" customWidth="1"/>
    <col min="10494" max="10494" width="8.5703125" bestFit="1" customWidth="1"/>
    <col min="10495" max="10495" width="7.7109375" bestFit="1" customWidth="1"/>
    <col min="10497" max="10497" width="8.5703125" bestFit="1" customWidth="1"/>
    <col min="10498" max="10498" width="7.7109375" bestFit="1" customWidth="1"/>
    <col min="10500" max="10500" width="8.5703125" bestFit="1" customWidth="1"/>
    <col min="10501" max="10501" width="7.7109375" bestFit="1" customWidth="1"/>
    <col min="10503" max="10503" width="8.5703125" bestFit="1" customWidth="1"/>
    <col min="10747" max="10747" width="10.42578125" bestFit="1" customWidth="1"/>
    <col min="10748" max="10748" width="7.7109375" bestFit="1" customWidth="1"/>
    <col min="10750" max="10750" width="8.5703125" bestFit="1" customWidth="1"/>
    <col min="10751" max="10751" width="7.7109375" bestFit="1" customWidth="1"/>
    <col min="10753" max="10753" width="8.5703125" bestFit="1" customWidth="1"/>
    <col min="10754" max="10754" width="7.7109375" bestFit="1" customWidth="1"/>
    <col min="10756" max="10756" width="8.5703125" bestFit="1" customWidth="1"/>
    <col min="10757" max="10757" width="7.7109375" bestFit="1" customWidth="1"/>
    <col min="10759" max="10759" width="8.5703125" bestFit="1" customWidth="1"/>
    <col min="11003" max="11003" width="10.42578125" bestFit="1" customWidth="1"/>
    <col min="11004" max="11004" width="7.7109375" bestFit="1" customWidth="1"/>
    <col min="11006" max="11006" width="8.5703125" bestFit="1" customWidth="1"/>
    <col min="11007" max="11007" width="7.7109375" bestFit="1" customWidth="1"/>
    <col min="11009" max="11009" width="8.5703125" bestFit="1" customWidth="1"/>
    <col min="11010" max="11010" width="7.7109375" bestFit="1" customWidth="1"/>
    <col min="11012" max="11012" width="8.5703125" bestFit="1" customWidth="1"/>
    <col min="11013" max="11013" width="7.7109375" bestFit="1" customWidth="1"/>
    <col min="11015" max="11015" width="8.5703125" bestFit="1" customWidth="1"/>
    <col min="11259" max="11259" width="10.42578125" bestFit="1" customWidth="1"/>
    <col min="11260" max="11260" width="7.7109375" bestFit="1" customWidth="1"/>
    <col min="11262" max="11262" width="8.5703125" bestFit="1" customWidth="1"/>
    <col min="11263" max="11263" width="7.7109375" bestFit="1" customWidth="1"/>
    <col min="11265" max="11265" width="8.5703125" bestFit="1" customWidth="1"/>
    <col min="11266" max="11266" width="7.7109375" bestFit="1" customWidth="1"/>
    <col min="11268" max="11268" width="8.5703125" bestFit="1" customWidth="1"/>
    <col min="11269" max="11269" width="7.7109375" bestFit="1" customWidth="1"/>
    <col min="11271" max="11271" width="8.5703125" bestFit="1" customWidth="1"/>
    <col min="11515" max="11515" width="10.42578125" bestFit="1" customWidth="1"/>
    <col min="11516" max="11516" width="7.7109375" bestFit="1" customWidth="1"/>
    <col min="11518" max="11518" width="8.5703125" bestFit="1" customWidth="1"/>
    <col min="11519" max="11519" width="7.7109375" bestFit="1" customWidth="1"/>
    <col min="11521" max="11521" width="8.5703125" bestFit="1" customWidth="1"/>
    <col min="11522" max="11522" width="7.7109375" bestFit="1" customWidth="1"/>
    <col min="11524" max="11524" width="8.5703125" bestFit="1" customWidth="1"/>
    <col min="11525" max="11525" width="7.7109375" bestFit="1" customWidth="1"/>
    <col min="11527" max="11527" width="8.5703125" bestFit="1" customWidth="1"/>
    <col min="11771" max="11771" width="10.42578125" bestFit="1" customWidth="1"/>
    <col min="11772" max="11772" width="7.7109375" bestFit="1" customWidth="1"/>
    <col min="11774" max="11774" width="8.5703125" bestFit="1" customWidth="1"/>
    <col min="11775" max="11775" width="7.7109375" bestFit="1" customWidth="1"/>
    <col min="11777" max="11777" width="8.5703125" bestFit="1" customWidth="1"/>
    <col min="11778" max="11778" width="7.7109375" bestFit="1" customWidth="1"/>
    <col min="11780" max="11780" width="8.5703125" bestFit="1" customWidth="1"/>
    <col min="11781" max="11781" width="7.7109375" bestFit="1" customWidth="1"/>
    <col min="11783" max="11783" width="8.5703125" bestFit="1" customWidth="1"/>
    <col min="12027" max="12027" width="10.42578125" bestFit="1" customWidth="1"/>
    <col min="12028" max="12028" width="7.7109375" bestFit="1" customWidth="1"/>
    <col min="12030" max="12030" width="8.5703125" bestFit="1" customWidth="1"/>
    <col min="12031" max="12031" width="7.7109375" bestFit="1" customWidth="1"/>
    <col min="12033" max="12033" width="8.5703125" bestFit="1" customWidth="1"/>
    <col min="12034" max="12034" width="7.7109375" bestFit="1" customWidth="1"/>
    <col min="12036" max="12036" width="8.5703125" bestFit="1" customWidth="1"/>
    <col min="12037" max="12037" width="7.7109375" bestFit="1" customWidth="1"/>
    <col min="12039" max="12039" width="8.5703125" bestFit="1" customWidth="1"/>
    <col min="12283" max="12283" width="10.42578125" bestFit="1" customWidth="1"/>
    <col min="12284" max="12284" width="7.7109375" bestFit="1" customWidth="1"/>
    <col min="12286" max="12286" width="8.5703125" bestFit="1" customWidth="1"/>
    <col min="12287" max="12287" width="7.7109375" bestFit="1" customWidth="1"/>
    <col min="12289" max="12289" width="8.5703125" bestFit="1" customWidth="1"/>
    <col min="12290" max="12290" width="7.7109375" bestFit="1" customWidth="1"/>
    <col min="12292" max="12292" width="8.5703125" bestFit="1" customWidth="1"/>
    <col min="12293" max="12293" width="7.7109375" bestFit="1" customWidth="1"/>
    <col min="12295" max="12295" width="8.5703125" bestFit="1" customWidth="1"/>
    <col min="12539" max="12539" width="10.42578125" bestFit="1" customWidth="1"/>
    <col min="12540" max="12540" width="7.7109375" bestFit="1" customWidth="1"/>
    <col min="12542" max="12542" width="8.5703125" bestFit="1" customWidth="1"/>
    <col min="12543" max="12543" width="7.7109375" bestFit="1" customWidth="1"/>
    <col min="12545" max="12545" width="8.5703125" bestFit="1" customWidth="1"/>
    <col min="12546" max="12546" width="7.7109375" bestFit="1" customWidth="1"/>
    <col min="12548" max="12548" width="8.5703125" bestFit="1" customWidth="1"/>
    <col min="12549" max="12549" width="7.7109375" bestFit="1" customWidth="1"/>
    <col min="12551" max="12551" width="8.5703125" bestFit="1" customWidth="1"/>
    <col min="12795" max="12795" width="10.42578125" bestFit="1" customWidth="1"/>
    <col min="12796" max="12796" width="7.7109375" bestFit="1" customWidth="1"/>
    <col min="12798" max="12798" width="8.5703125" bestFit="1" customWidth="1"/>
    <col min="12799" max="12799" width="7.7109375" bestFit="1" customWidth="1"/>
    <col min="12801" max="12801" width="8.5703125" bestFit="1" customWidth="1"/>
    <col min="12802" max="12802" width="7.7109375" bestFit="1" customWidth="1"/>
    <col min="12804" max="12804" width="8.5703125" bestFit="1" customWidth="1"/>
    <col min="12805" max="12805" width="7.7109375" bestFit="1" customWidth="1"/>
    <col min="12807" max="12807" width="8.5703125" bestFit="1" customWidth="1"/>
    <col min="13051" max="13051" width="10.42578125" bestFit="1" customWidth="1"/>
    <col min="13052" max="13052" width="7.7109375" bestFit="1" customWidth="1"/>
    <col min="13054" max="13054" width="8.5703125" bestFit="1" customWidth="1"/>
    <col min="13055" max="13055" width="7.7109375" bestFit="1" customWidth="1"/>
    <col min="13057" max="13057" width="8.5703125" bestFit="1" customWidth="1"/>
    <col min="13058" max="13058" width="7.7109375" bestFit="1" customWidth="1"/>
    <col min="13060" max="13060" width="8.5703125" bestFit="1" customWidth="1"/>
    <col min="13061" max="13061" width="7.7109375" bestFit="1" customWidth="1"/>
    <col min="13063" max="13063" width="8.5703125" bestFit="1" customWidth="1"/>
    <col min="13307" max="13307" width="10.42578125" bestFit="1" customWidth="1"/>
    <col min="13308" max="13308" width="7.7109375" bestFit="1" customWidth="1"/>
    <col min="13310" max="13310" width="8.5703125" bestFit="1" customWidth="1"/>
    <col min="13311" max="13311" width="7.7109375" bestFit="1" customWidth="1"/>
    <col min="13313" max="13313" width="8.5703125" bestFit="1" customWidth="1"/>
    <col min="13314" max="13314" width="7.7109375" bestFit="1" customWidth="1"/>
    <col min="13316" max="13316" width="8.5703125" bestFit="1" customWidth="1"/>
    <col min="13317" max="13317" width="7.7109375" bestFit="1" customWidth="1"/>
    <col min="13319" max="13319" width="8.5703125" bestFit="1" customWidth="1"/>
    <col min="13563" max="13563" width="10.42578125" bestFit="1" customWidth="1"/>
    <col min="13564" max="13564" width="7.7109375" bestFit="1" customWidth="1"/>
    <col min="13566" max="13566" width="8.5703125" bestFit="1" customWidth="1"/>
    <col min="13567" max="13567" width="7.7109375" bestFit="1" customWidth="1"/>
    <col min="13569" max="13569" width="8.5703125" bestFit="1" customWidth="1"/>
    <col min="13570" max="13570" width="7.7109375" bestFit="1" customWidth="1"/>
    <col min="13572" max="13572" width="8.5703125" bestFit="1" customWidth="1"/>
    <col min="13573" max="13573" width="7.7109375" bestFit="1" customWidth="1"/>
    <col min="13575" max="13575" width="8.5703125" bestFit="1" customWidth="1"/>
    <col min="13819" max="13819" width="10.42578125" bestFit="1" customWidth="1"/>
    <col min="13820" max="13820" width="7.7109375" bestFit="1" customWidth="1"/>
    <col min="13822" max="13822" width="8.5703125" bestFit="1" customWidth="1"/>
    <col min="13823" max="13823" width="7.7109375" bestFit="1" customWidth="1"/>
    <col min="13825" max="13825" width="8.5703125" bestFit="1" customWidth="1"/>
    <col min="13826" max="13826" width="7.7109375" bestFit="1" customWidth="1"/>
    <col min="13828" max="13828" width="8.5703125" bestFit="1" customWidth="1"/>
    <col min="13829" max="13829" width="7.7109375" bestFit="1" customWidth="1"/>
    <col min="13831" max="13831" width="8.5703125" bestFit="1" customWidth="1"/>
    <col min="14075" max="14075" width="10.42578125" bestFit="1" customWidth="1"/>
    <col min="14076" max="14076" width="7.7109375" bestFit="1" customWidth="1"/>
    <col min="14078" max="14078" width="8.5703125" bestFit="1" customWidth="1"/>
    <col min="14079" max="14079" width="7.7109375" bestFit="1" customWidth="1"/>
    <col min="14081" max="14081" width="8.5703125" bestFit="1" customWidth="1"/>
    <col min="14082" max="14082" width="7.7109375" bestFit="1" customWidth="1"/>
    <col min="14084" max="14084" width="8.5703125" bestFit="1" customWidth="1"/>
    <col min="14085" max="14085" width="7.7109375" bestFit="1" customWidth="1"/>
    <col min="14087" max="14087" width="8.5703125" bestFit="1" customWidth="1"/>
    <col min="14331" max="14331" width="10.42578125" bestFit="1" customWidth="1"/>
    <col min="14332" max="14332" width="7.7109375" bestFit="1" customWidth="1"/>
    <col min="14334" max="14334" width="8.5703125" bestFit="1" customWidth="1"/>
    <col min="14335" max="14335" width="7.7109375" bestFit="1" customWidth="1"/>
    <col min="14337" max="14337" width="8.5703125" bestFit="1" customWidth="1"/>
    <col min="14338" max="14338" width="7.7109375" bestFit="1" customWidth="1"/>
    <col min="14340" max="14340" width="8.5703125" bestFit="1" customWidth="1"/>
    <col min="14341" max="14341" width="7.7109375" bestFit="1" customWidth="1"/>
    <col min="14343" max="14343" width="8.5703125" bestFit="1" customWidth="1"/>
    <col min="14587" max="14587" width="10.42578125" bestFit="1" customWidth="1"/>
    <col min="14588" max="14588" width="7.7109375" bestFit="1" customWidth="1"/>
    <col min="14590" max="14590" width="8.5703125" bestFit="1" customWidth="1"/>
    <col min="14591" max="14591" width="7.7109375" bestFit="1" customWidth="1"/>
    <col min="14593" max="14593" width="8.5703125" bestFit="1" customWidth="1"/>
    <col min="14594" max="14594" width="7.7109375" bestFit="1" customWidth="1"/>
    <col min="14596" max="14596" width="8.5703125" bestFit="1" customWidth="1"/>
    <col min="14597" max="14597" width="7.7109375" bestFit="1" customWidth="1"/>
    <col min="14599" max="14599" width="8.5703125" bestFit="1" customWidth="1"/>
    <col min="14843" max="14843" width="10.42578125" bestFit="1" customWidth="1"/>
    <col min="14844" max="14844" width="7.7109375" bestFit="1" customWidth="1"/>
    <col min="14846" max="14846" width="8.5703125" bestFit="1" customWidth="1"/>
    <col min="14847" max="14847" width="7.7109375" bestFit="1" customWidth="1"/>
    <col min="14849" max="14849" width="8.5703125" bestFit="1" customWidth="1"/>
    <col min="14850" max="14850" width="7.7109375" bestFit="1" customWidth="1"/>
    <col min="14852" max="14852" width="8.5703125" bestFit="1" customWidth="1"/>
    <col min="14853" max="14853" width="7.7109375" bestFit="1" customWidth="1"/>
    <col min="14855" max="14855" width="8.5703125" bestFit="1" customWidth="1"/>
    <col min="15099" max="15099" width="10.42578125" bestFit="1" customWidth="1"/>
    <col min="15100" max="15100" width="7.7109375" bestFit="1" customWidth="1"/>
    <col min="15102" max="15102" width="8.5703125" bestFit="1" customWidth="1"/>
    <col min="15103" max="15103" width="7.7109375" bestFit="1" customWidth="1"/>
    <col min="15105" max="15105" width="8.5703125" bestFit="1" customWidth="1"/>
    <col min="15106" max="15106" width="7.7109375" bestFit="1" customWidth="1"/>
    <col min="15108" max="15108" width="8.5703125" bestFit="1" customWidth="1"/>
    <col min="15109" max="15109" width="7.7109375" bestFit="1" customWidth="1"/>
    <col min="15111" max="15111" width="8.5703125" bestFit="1" customWidth="1"/>
    <col min="15355" max="15355" width="10.42578125" bestFit="1" customWidth="1"/>
    <col min="15356" max="15356" width="7.7109375" bestFit="1" customWidth="1"/>
    <col min="15358" max="15358" width="8.5703125" bestFit="1" customWidth="1"/>
    <col min="15359" max="15359" width="7.7109375" bestFit="1" customWidth="1"/>
    <col min="15361" max="15361" width="8.5703125" bestFit="1" customWidth="1"/>
    <col min="15362" max="15362" width="7.7109375" bestFit="1" customWidth="1"/>
    <col min="15364" max="15364" width="8.5703125" bestFit="1" customWidth="1"/>
    <col min="15365" max="15365" width="7.7109375" bestFit="1" customWidth="1"/>
    <col min="15367" max="15367" width="8.5703125" bestFit="1" customWidth="1"/>
    <col min="15611" max="15611" width="10.42578125" bestFit="1" customWidth="1"/>
    <col min="15612" max="15612" width="7.7109375" bestFit="1" customWidth="1"/>
    <col min="15614" max="15614" width="8.5703125" bestFit="1" customWidth="1"/>
    <col min="15615" max="15615" width="7.7109375" bestFit="1" customWidth="1"/>
    <col min="15617" max="15617" width="8.5703125" bestFit="1" customWidth="1"/>
    <col min="15618" max="15618" width="7.7109375" bestFit="1" customWidth="1"/>
    <col min="15620" max="15620" width="8.5703125" bestFit="1" customWidth="1"/>
    <col min="15621" max="15621" width="7.7109375" bestFit="1" customWidth="1"/>
    <col min="15623" max="15623" width="8.5703125" bestFit="1" customWidth="1"/>
    <col min="15867" max="15867" width="10.42578125" bestFit="1" customWidth="1"/>
    <col min="15868" max="15868" width="7.7109375" bestFit="1" customWidth="1"/>
    <col min="15870" max="15870" width="8.5703125" bestFit="1" customWidth="1"/>
    <col min="15871" max="15871" width="7.7109375" bestFit="1" customWidth="1"/>
    <col min="15873" max="15873" width="8.5703125" bestFit="1" customWidth="1"/>
    <col min="15874" max="15874" width="7.7109375" bestFit="1" customWidth="1"/>
    <col min="15876" max="15876" width="8.5703125" bestFit="1" customWidth="1"/>
    <col min="15877" max="15877" width="7.7109375" bestFit="1" customWidth="1"/>
    <col min="15879" max="15879" width="8.5703125" bestFit="1" customWidth="1"/>
    <col min="16123" max="16123" width="10.42578125" bestFit="1" customWidth="1"/>
    <col min="16124" max="16124" width="7.7109375" bestFit="1" customWidth="1"/>
    <col min="16126" max="16126" width="8.5703125" bestFit="1" customWidth="1"/>
    <col min="16127" max="16127" width="7.7109375" bestFit="1" customWidth="1"/>
    <col min="16129" max="16129" width="8.5703125" bestFit="1" customWidth="1"/>
    <col min="16130" max="16130" width="7.7109375" bestFit="1" customWidth="1"/>
    <col min="16132" max="16132" width="8.5703125" bestFit="1" customWidth="1"/>
    <col min="16133" max="16133" width="7.7109375" bestFit="1" customWidth="1"/>
    <col min="16135" max="16135" width="8.5703125" bestFit="1" customWidth="1"/>
  </cols>
  <sheetData>
    <row r="1" spans="1:22" ht="15.75" x14ac:dyDescent="0.25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3" spans="1:22" x14ac:dyDescent="0.2">
      <c r="A3" s="64" t="s">
        <v>32</v>
      </c>
      <c r="B3" s="61" t="s">
        <v>40</v>
      </c>
      <c r="C3" s="62"/>
      <c r="D3" s="63"/>
      <c r="E3" s="61" t="s">
        <v>42</v>
      </c>
      <c r="F3" s="62"/>
      <c r="G3" s="63"/>
      <c r="H3" s="61" t="s">
        <v>43</v>
      </c>
      <c r="I3" s="62"/>
      <c r="J3" s="63"/>
      <c r="K3" s="61" t="s">
        <v>44</v>
      </c>
      <c r="L3" s="62"/>
      <c r="M3" s="63"/>
      <c r="N3" s="61" t="s">
        <v>15</v>
      </c>
      <c r="O3" s="62"/>
      <c r="P3" s="63"/>
      <c r="Q3" s="65" t="s">
        <v>1</v>
      </c>
      <c r="R3" s="65"/>
      <c r="S3" s="65"/>
      <c r="T3" s="58" t="s">
        <v>20</v>
      </c>
      <c r="U3" s="59"/>
      <c r="V3" s="59"/>
    </row>
    <row r="4" spans="1:22" ht="25.5" x14ac:dyDescent="0.2">
      <c r="A4" s="64"/>
      <c r="B4" s="1" t="s">
        <v>2</v>
      </c>
      <c r="C4" s="1" t="s">
        <v>34</v>
      </c>
      <c r="D4" s="1" t="s">
        <v>35</v>
      </c>
      <c r="E4" s="1" t="s">
        <v>2</v>
      </c>
      <c r="F4" s="1" t="s">
        <v>34</v>
      </c>
      <c r="G4" s="1" t="s">
        <v>35</v>
      </c>
      <c r="H4" s="1" t="s">
        <v>2</v>
      </c>
      <c r="I4" s="1" t="s">
        <v>34</v>
      </c>
      <c r="J4" s="1" t="s">
        <v>35</v>
      </c>
      <c r="K4" s="1" t="s">
        <v>2</v>
      </c>
      <c r="L4" s="1" t="s">
        <v>34</v>
      </c>
      <c r="M4" s="1" t="s">
        <v>35</v>
      </c>
      <c r="N4" s="1" t="s">
        <v>2</v>
      </c>
      <c r="O4" s="1" t="s">
        <v>34</v>
      </c>
      <c r="P4" s="1" t="s">
        <v>35</v>
      </c>
      <c r="Q4" s="1" t="s">
        <v>2</v>
      </c>
      <c r="R4" s="1" t="s">
        <v>34</v>
      </c>
      <c r="S4" s="1" t="s">
        <v>35</v>
      </c>
      <c r="T4" s="1" t="s">
        <v>2</v>
      </c>
      <c r="U4" s="1" t="s">
        <v>34</v>
      </c>
      <c r="V4" s="1" t="s">
        <v>35</v>
      </c>
    </row>
    <row r="5" spans="1:22" ht="25.5" x14ac:dyDescent="0.2">
      <c r="A5" s="1" t="s">
        <v>36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0" customFormat="1" ht="24.75" customHeight="1" x14ac:dyDescent="0.2">
      <c r="A6" s="22" t="s">
        <v>21</v>
      </c>
      <c r="B6" s="19">
        <f>'140-42'!F69</f>
        <v>0</v>
      </c>
      <c r="C6" s="19">
        <f>'140-42'!G69</f>
        <v>0</v>
      </c>
      <c r="D6" s="19">
        <f>'140-42'!I69</f>
        <v>0</v>
      </c>
      <c r="E6" s="19">
        <f>'70-42'!F69</f>
        <v>0</v>
      </c>
      <c r="F6" s="19">
        <f>'70-42'!G69</f>
        <v>0</v>
      </c>
      <c r="G6" s="19">
        <f>'70-42'!I69</f>
        <v>0</v>
      </c>
      <c r="H6" s="19">
        <f>'35-42'!F69</f>
        <v>0</v>
      </c>
      <c r="I6" s="19">
        <f>'35-42'!G69</f>
        <v>0</v>
      </c>
      <c r="J6" s="19">
        <f>'35-42'!I69</f>
        <v>0</v>
      </c>
      <c r="K6" s="19">
        <f>'104-42'!F69</f>
        <v>0</v>
      </c>
      <c r="L6" s="19">
        <f>'104-42'!G69</f>
        <v>0</v>
      </c>
      <c r="M6" s="19">
        <f>'104-42'!I69</f>
        <v>0</v>
      </c>
      <c r="N6" s="19">
        <f>'140-42,5'!F69</f>
        <v>0</v>
      </c>
      <c r="O6" s="19">
        <f>'140-42,5'!G69</f>
        <v>0</v>
      </c>
      <c r="P6" s="19">
        <f>'140-42,5'!I69</f>
        <v>0</v>
      </c>
      <c r="Q6" s="19">
        <f>'70-42,5'!F69</f>
        <v>0</v>
      </c>
      <c r="R6" s="19">
        <f>'70-42,5'!G69</f>
        <v>0</v>
      </c>
      <c r="S6" s="19">
        <f>'70-42,5'!I69</f>
        <v>0</v>
      </c>
      <c r="T6" s="19">
        <f>'35-42,5'!F69</f>
        <v>0</v>
      </c>
      <c r="U6" s="19">
        <f>'35-42,5'!G69</f>
        <v>0</v>
      </c>
      <c r="V6" s="19">
        <f>'35-42,5'!I69</f>
        <v>0</v>
      </c>
    </row>
    <row r="7" spans="1:22" s="20" customFormat="1" ht="24.75" customHeight="1" x14ac:dyDescent="0.2">
      <c r="A7" s="22" t="s">
        <v>22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s="5" customFormat="1" ht="24.75" customHeight="1" x14ac:dyDescent="0.2">
      <c r="A8" s="22" t="s">
        <v>23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s="5" customFormat="1" ht="24.75" customHeight="1" x14ac:dyDescent="0.2">
      <c r="A9" s="22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s="5" customFormat="1" ht="24.75" customHeight="1" x14ac:dyDescent="0.2">
      <c r="A10" s="22" t="s">
        <v>25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s="5" customFormat="1" ht="24.75" customHeight="1" x14ac:dyDescent="0.2">
      <c r="A11" s="22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s="5" customFormat="1" ht="24.75" customHeight="1" x14ac:dyDescent="0.2">
      <c r="A12" s="22" t="s">
        <v>27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s="5" customFormat="1" ht="24.75" customHeight="1" x14ac:dyDescent="0.2">
      <c r="A13" s="22" t="s">
        <v>28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s="5" customFormat="1" ht="24.75" customHeight="1" x14ac:dyDescent="0.2">
      <c r="A14" s="22" t="s">
        <v>29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s="5" customFormat="1" ht="24.75" customHeight="1" x14ac:dyDescent="0.2">
      <c r="A15" s="22" t="s">
        <v>30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s="5" customFormat="1" ht="24.75" customHeight="1" x14ac:dyDescent="0.2">
      <c r="A16" s="22" t="s">
        <v>31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s="5" customFormat="1" ht="24.75" customHeight="1" x14ac:dyDescent="0.2">
      <c r="A17" s="22" t="s">
        <v>33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s="5" customFormat="1" ht="24.75" customHeight="1" x14ac:dyDescent="0.2">
      <c r="A18" s="23" t="s">
        <v>3</v>
      </c>
      <c r="B18" s="24">
        <f>SUM(B6:B17)</f>
        <v>0</v>
      </c>
      <c r="C18" s="24">
        <f t="shared" ref="C18:V18" si="0">SUM(C6:C17)</f>
        <v>0</v>
      </c>
      <c r="D18" s="24">
        <f t="shared" si="0"/>
        <v>0</v>
      </c>
      <c r="E18" s="24">
        <f t="shared" si="0"/>
        <v>0</v>
      </c>
      <c r="F18" s="24">
        <f t="shared" si="0"/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4">
        <f t="shared" si="0"/>
        <v>0</v>
      </c>
      <c r="O18" s="24">
        <f t="shared" si="0"/>
        <v>0</v>
      </c>
      <c r="P18" s="24">
        <f t="shared" si="0"/>
        <v>0</v>
      </c>
      <c r="Q18" s="24">
        <f t="shared" si="0"/>
        <v>0</v>
      </c>
      <c r="R18" s="24">
        <f t="shared" si="0"/>
        <v>0</v>
      </c>
      <c r="S18" s="24">
        <f t="shared" si="0"/>
        <v>0</v>
      </c>
      <c r="T18" s="24">
        <f t="shared" si="0"/>
        <v>0</v>
      </c>
      <c r="U18" s="24">
        <f t="shared" si="0"/>
        <v>0</v>
      </c>
      <c r="V18" s="24">
        <f t="shared" si="0"/>
        <v>0</v>
      </c>
    </row>
    <row r="19" spans="1:22" s="5" customFormat="1" ht="24.75" customHeight="1" x14ac:dyDescent="0.2">
      <c r="A19" s="25" t="s">
        <v>8</v>
      </c>
      <c r="B19" s="60">
        <f>B18-C18</f>
        <v>0</v>
      </c>
      <c r="C19" s="60"/>
      <c r="D19" s="26">
        <f>B18-D18</f>
        <v>0</v>
      </c>
      <c r="E19" s="60">
        <f>E18-F18</f>
        <v>0</v>
      </c>
      <c r="F19" s="60"/>
      <c r="G19" s="26">
        <f>E18-G18</f>
        <v>0</v>
      </c>
      <c r="H19" s="60">
        <f>H18-I18</f>
        <v>0</v>
      </c>
      <c r="I19" s="60"/>
      <c r="J19" s="26">
        <f>H18-J18</f>
        <v>0</v>
      </c>
      <c r="K19" s="60">
        <f>K18-L18</f>
        <v>0</v>
      </c>
      <c r="L19" s="60"/>
      <c r="M19" s="26">
        <f>K18-M18</f>
        <v>0</v>
      </c>
      <c r="N19" s="60">
        <f>N18-O18</f>
        <v>0</v>
      </c>
      <c r="O19" s="60"/>
      <c r="P19" s="26">
        <f>N18-P18</f>
        <v>0</v>
      </c>
      <c r="Q19" s="60">
        <f>Q18-R18</f>
        <v>0</v>
      </c>
      <c r="R19" s="60"/>
      <c r="S19" s="26">
        <f>Q18-S18</f>
        <v>0</v>
      </c>
      <c r="T19" s="60">
        <f>T18-U18</f>
        <v>0</v>
      </c>
      <c r="U19" s="60"/>
      <c r="V19" s="26">
        <f>T18-V18</f>
        <v>0</v>
      </c>
    </row>
    <row r="20" spans="1:22" s="21" customFormat="1" ht="24.75" customHeight="1" x14ac:dyDescent="0.2">
      <c r="A20" s="27" t="s">
        <v>4</v>
      </c>
      <c r="B20" s="55">
        <f>B19-D19</f>
        <v>0</v>
      </c>
      <c r="C20" s="56"/>
      <c r="D20" s="57"/>
      <c r="E20" s="55">
        <f>E19-G19</f>
        <v>0</v>
      </c>
      <c r="F20" s="56"/>
      <c r="G20" s="57"/>
      <c r="H20" s="55">
        <f>H19-J19</f>
        <v>0</v>
      </c>
      <c r="I20" s="56"/>
      <c r="J20" s="57"/>
      <c r="K20" s="55">
        <f>K19-M19</f>
        <v>0</v>
      </c>
      <c r="L20" s="56"/>
      <c r="M20" s="57"/>
      <c r="N20" s="55">
        <f>N19-P19</f>
        <v>0</v>
      </c>
      <c r="O20" s="56"/>
      <c r="P20" s="57"/>
      <c r="Q20" s="55">
        <v>0</v>
      </c>
      <c r="R20" s="56"/>
      <c r="S20" s="56"/>
      <c r="T20" s="55">
        <f>T19-V19</f>
        <v>0</v>
      </c>
      <c r="U20" s="56"/>
      <c r="V20" s="57"/>
    </row>
  </sheetData>
  <mergeCells count="23">
    <mergeCell ref="E19:F19"/>
    <mergeCell ref="H19:I19"/>
    <mergeCell ref="K19:L19"/>
    <mergeCell ref="N19:O19"/>
    <mergeCell ref="A1:S1"/>
    <mergeCell ref="A3:A4"/>
    <mergeCell ref="Q3:S3"/>
    <mergeCell ref="T20:V20"/>
    <mergeCell ref="T3:V3"/>
    <mergeCell ref="T19:U19"/>
    <mergeCell ref="B3:D3"/>
    <mergeCell ref="E3:G3"/>
    <mergeCell ref="H3:J3"/>
    <mergeCell ref="K3:M3"/>
    <mergeCell ref="N3:P3"/>
    <mergeCell ref="Q19:R19"/>
    <mergeCell ref="Q20:S20"/>
    <mergeCell ref="B20:D20"/>
    <mergeCell ref="E20:G20"/>
    <mergeCell ref="H20:J20"/>
    <mergeCell ref="K20:M20"/>
    <mergeCell ref="N20:P20"/>
    <mergeCell ref="B19:C1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140-42</vt:lpstr>
      <vt:lpstr>70-42</vt:lpstr>
      <vt:lpstr>35-42</vt:lpstr>
      <vt:lpstr>104-42</vt:lpstr>
      <vt:lpstr>140-42,5</vt:lpstr>
      <vt:lpstr>70-42,5</vt:lpstr>
      <vt:lpstr>35-42,5</vt:lpstr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psequeira</dc:creator>
  <cp:lastModifiedBy>psequeira</cp:lastModifiedBy>
  <dcterms:created xsi:type="dcterms:W3CDTF">2025-11-25T15:24:05Z</dcterms:created>
  <dcterms:modified xsi:type="dcterms:W3CDTF">2025-11-25T17:33:22Z</dcterms:modified>
</cp:coreProperties>
</file>