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 Brás Monteiro\jp\Naveprinter\naveprinter\"/>
    </mc:Choice>
  </mc:AlternateContent>
  <xr:revisionPtr revIDLastSave="0" documentId="13_ncr:1_{14509AE9-1480-4A45-A544-9BCDD083566F}" xr6:coauthVersionLast="47" xr6:coauthVersionMax="47" xr10:uidLastSave="{00000000-0000-0000-0000-000000000000}"/>
  <bookViews>
    <workbookView xWindow="-108" yWindow="-108" windowWidth="23256" windowHeight="12456" activeTab="1" xr2:uid="{09076681-5B83-4014-B5CA-925F66C48B40}"/>
  </bookViews>
  <sheets>
    <sheet name="Folha1" sheetId="1" r:id="rId1"/>
    <sheet name="EXPRESSO ECONOMI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2" l="1"/>
  <c r="F14" i="2"/>
  <c r="E14" i="2"/>
  <c r="D14" i="2"/>
  <c r="F7" i="2"/>
  <c r="D7" i="2"/>
  <c r="G8" i="2"/>
  <c r="F8" i="2"/>
  <c r="E8" i="2"/>
  <c r="D8" i="2"/>
  <c r="G7" i="2"/>
  <c r="E7" i="2"/>
  <c r="M7" i="1"/>
  <c r="M10" i="1" s="1"/>
  <c r="F7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P10" i="1"/>
  <c r="O10" i="1"/>
  <c r="N10" i="1"/>
  <c r="L10" i="1"/>
  <c r="K10" i="1"/>
  <c r="J10" i="1"/>
  <c r="I10" i="1"/>
  <c r="H10" i="1"/>
  <c r="G10" i="1"/>
  <c r="F10" i="1"/>
  <c r="E10" i="1"/>
  <c r="D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P8" i="1"/>
  <c r="O8" i="1"/>
  <c r="N8" i="1"/>
  <c r="M8" i="1"/>
  <c r="L8" i="1"/>
  <c r="K8" i="1"/>
  <c r="J8" i="1"/>
  <c r="I8" i="1"/>
  <c r="H8" i="1"/>
  <c r="G8" i="1"/>
  <c r="F8" i="1"/>
  <c r="E8" i="1"/>
  <c r="D8" i="1"/>
  <c r="P7" i="1"/>
  <c r="O7" i="1"/>
  <c r="N7" i="1"/>
  <c r="L7" i="1"/>
  <c r="K7" i="1"/>
  <c r="J7" i="1"/>
  <c r="I7" i="1"/>
  <c r="H7" i="1"/>
  <c r="G7" i="1"/>
  <c r="E7" i="1"/>
  <c r="D7" i="1"/>
  <c r="D9" i="2" l="1"/>
  <c r="F9" i="2"/>
  <c r="E9" i="2"/>
  <c r="G9" i="2"/>
</calcChain>
</file>

<file path=xl/sharedStrings.xml><?xml version="1.0" encoding="utf-8"?>
<sst xmlns="http://schemas.openxmlformats.org/spreadsheetml/2006/main" count="29" uniqueCount="19">
  <si>
    <t>arranque</t>
  </si>
  <si>
    <t>chapas</t>
  </si>
  <si>
    <t>run</t>
  </si>
  <si>
    <t>agrafo</t>
  </si>
  <si>
    <t>total</t>
  </si>
  <si>
    <t>papel</t>
  </si>
  <si>
    <t>45grs</t>
  </si>
  <si>
    <t>kg</t>
  </si>
  <si>
    <t>SC 52grs</t>
  </si>
  <si>
    <t>Ton</t>
  </si>
  <si>
    <t>páginas</t>
  </si>
  <si>
    <t>tiragem</t>
  </si>
  <si>
    <t>total €</t>
  </si>
  <si>
    <t>+/- 1000</t>
  </si>
  <si>
    <t>900 + 450</t>
  </si>
  <si>
    <t>900 + 900</t>
  </si>
  <si>
    <t>2X900 + 450</t>
  </si>
  <si>
    <t>3X900</t>
  </si>
  <si>
    <t>BOBINES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</si>
</sst>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6" fontId="0" fillId="0" borderId="0" xfId="0" applyNumberFormat="1"/>
    <xf numFmtId="0" fontId="1" fillId="0" borderId="0" xfId="0" applyFont="1"/>
    <xf numFmtId="43" fontId="0" fillId="0" borderId="0" xfId="1" applyFont="1"/>
    <xf numFmtId="0" fontId="0" fillId="0" borderId="0" xfId="0" quotePrefix="1" applyFont="1"/>
    <xf numFmtId="0" fontId="0" fillId="0" borderId="0" xfId="0" applyFont="1"/>
    <xf numFmtId="0" fontId="0" fillId="0" borderId="0" xfId="0" quotePrefix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3508-4840-4FA6-AD6F-0B3F1BF1FCA0}">
  <dimension ref="A3:P19"/>
  <sheetViews>
    <sheetView workbookViewId="0">
      <selection sqref="A1:XFD1048576"/>
    </sheetView>
  </sheetViews>
  <sheetFormatPr defaultRowHeight="14.4" x14ac:dyDescent="0.3"/>
  <sheetData>
    <row r="3" spans="1:16" x14ac:dyDescent="0.3">
      <c r="A3" t="s">
        <v>11</v>
      </c>
      <c r="B3">
        <v>40000</v>
      </c>
    </row>
    <row r="5" spans="1:16" x14ac:dyDescent="0.3">
      <c r="C5" t="s">
        <v>10</v>
      </c>
      <c r="D5">
        <v>16</v>
      </c>
      <c r="E5">
        <v>20</v>
      </c>
      <c r="F5">
        <v>24</v>
      </c>
      <c r="G5">
        <v>28</v>
      </c>
      <c r="H5">
        <v>32</v>
      </c>
      <c r="I5">
        <v>36</v>
      </c>
      <c r="J5">
        <v>40</v>
      </c>
      <c r="K5">
        <v>44</v>
      </c>
      <c r="L5">
        <v>48</v>
      </c>
      <c r="M5">
        <v>52</v>
      </c>
      <c r="N5">
        <v>56</v>
      </c>
      <c r="O5">
        <v>60</v>
      </c>
      <c r="P5">
        <v>64</v>
      </c>
    </row>
    <row r="6" spans="1:16" x14ac:dyDescent="0.3">
      <c r="C6" t="s">
        <v>0</v>
      </c>
      <c r="D6">
        <v>250</v>
      </c>
      <c r="E6">
        <v>275</v>
      </c>
      <c r="F6">
        <v>275</v>
      </c>
      <c r="G6">
        <v>300</v>
      </c>
      <c r="H6">
        <v>300</v>
      </c>
      <c r="I6">
        <v>325</v>
      </c>
      <c r="J6">
        <v>325</v>
      </c>
      <c r="K6">
        <v>350</v>
      </c>
      <c r="L6">
        <v>350</v>
      </c>
      <c r="M6">
        <v>375</v>
      </c>
      <c r="N6">
        <v>375</v>
      </c>
      <c r="O6">
        <v>400</v>
      </c>
      <c r="P6">
        <v>400</v>
      </c>
    </row>
    <row r="7" spans="1:16" x14ac:dyDescent="0.3">
      <c r="B7">
        <v>12</v>
      </c>
      <c r="C7" t="s">
        <v>1</v>
      </c>
      <c r="D7">
        <f>D5*B7</f>
        <v>192</v>
      </c>
      <c r="E7">
        <f>F5*B7</f>
        <v>288</v>
      </c>
      <c r="F7">
        <f>F5*B7</f>
        <v>288</v>
      </c>
      <c r="G7">
        <f>H5*B7</f>
        <v>384</v>
      </c>
      <c r="H7">
        <f>H5*B7</f>
        <v>384</v>
      </c>
      <c r="I7">
        <f>J5*B7</f>
        <v>480</v>
      </c>
      <c r="J7">
        <f>J5*B7</f>
        <v>480</v>
      </c>
      <c r="K7">
        <f>L5*B7</f>
        <v>576</v>
      </c>
      <c r="L7">
        <f>L5*B7</f>
        <v>576</v>
      </c>
      <c r="M7">
        <f>N5*B7</f>
        <v>672</v>
      </c>
      <c r="N7">
        <f>N5*B7</f>
        <v>672</v>
      </c>
      <c r="O7">
        <f>P5*B7</f>
        <v>768</v>
      </c>
      <c r="P7">
        <f>P5*B7</f>
        <v>768</v>
      </c>
    </row>
    <row r="8" spans="1:16" x14ac:dyDescent="0.3">
      <c r="C8" t="s">
        <v>2</v>
      </c>
      <c r="D8">
        <f>$B$3*10/1000</f>
        <v>400</v>
      </c>
      <c r="E8">
        <f t="shared" ref="E8:H8" si="0">$B$3*10/1000</f>
        <v>400</v>
      </c>
      <c r="F8">
        <f t="shared" si="0"/>
        <v>400</v>
      </c>
      <c r="G8">
        <f t="shared" si="0"/>
        <v>400</v>
      </c>
      <c r="H8">
        <f t="shared" si="0"/>
        <v>400</v>
      </c>
      <c r="I8">
        <f>$B$3*12/1000</f>
        <v>480</v>
      </c>
      <c r="J8">
        <f t="shared" ref="J8:L8" si="1">$B$3*12/1000</f>
        <v>480</v>
      </c>
      <c r="K8">
        <f t="shared" si="1"/>
        <v>480</v>
      </c>
      <c r="L8">
        <f t="shared" si="1"/>
        <v>480</v>
      </c>
      <c r="M8">
        <f>$B$3*14/1000</f>
        <v>560</v>
      </c>
      <c r="N8">
        <f t="shared" ref="N8:P8" si="2">$B$3*14/1000</f>
        <v>560</v>
      </c>
      <c r="O8">
        <f t="shared" si="2"/>
        <v>560</v>
      </c>
      <c r="P8">
        <f t="shared" si="2"/>
        <v>560</v>
      </c>
    </row>
    <row r="9" spans="1:16" x14ac:dyDescent="0.3">
      <c r="C9" t="s">
        <v>3</v>
      </c>
      <c r="D9">
        <f>$B$3*5/1000</f>
        <v>200</v>
      </c>
      <c r="E9">
        <f t="shared" ref="E9:P9" si="3">$B$3*5/1000</f>
        <v>200</v>
      </c>
      <c r="F9">
        <f t="shared" si="3"/>
        <v>200</v>
      </c>
      <c r="G9">
        <f t="shared" si="3"/>
        <v>200</v>
      </c>
      <c r="H9">
        <f t="shared" si="3"/>
        <v>200</v>
      </c>
      <c r="I9">
        <f t="shared" si="3"/>
        <v>200</v>
      </c>
      <c r="J9">
        <f t="shared" si="3"/>
        <v>200</v>
      </c>
      <c r="K9">
        <f t="shared" si="3"/>
        <v>200</v>
      </c>
      <c r="L9">
        <f t="shared" si="3"/>
        <v>200</v>
      </c>
      <c r="M9">
        <f t="shared" si="3"/>
        <v>200</v>
      </c>
      <c r="N9">
        <f t="shared" si="3"/>
        <v>200</v>
      </c>
      <c r="O9">
        <f t="shared" si="3"/>
        <v>200</v>
      </c>
      <c r="P9">
        <f t="shared" si="3"/>
        <v>200</v>
      </c>
    </row>
    <row r="10" spans="1:16" x14ac:dyDescent="0.3">
      <c r="C10" s="2" t="s">
        <v>4</v>
      </c>
      <c r="D10" s="2">
        <f>SUM(D5:D9)</f>
        <v>1058</v>
      </c>
      <c r="E10" s="2">
        <f t="shared" ref="E10:P10" si="4">SUM(E5:E9)</f>
        <v>1183</v>
      </c>
      <c r="F10" s="2">
        <f t="shared" si="4"/>
        <v>1187</v>
      </c>
      <c r="G10" s="2">
        <f t="shared" si="4"/>
        <v>1312</v>
      </c>
      <c r="H10" s="2">
        <f t="shared" si="4"/>
        <v>1316</v>
      </c>
      <c r="I10" s="2">
        <f t="shared" si="4"/>
        <v>1521</v>
      </c>
      <c r="J10" s="2">
        <f t="shared" si="4"/>
        <v>1525</v>
      </c>
      <c r="K10" s="2">
        <f t="shared" si="4"/>
        <v>1650</v>
      </c>
      <c r="L10" s="2">
        <f t="shared" si="4"/>
        <v>1654</v>
      </c>
      <c r="M10" s="2">
        <f t="shared" si="4"/>
        <v>1859</v>
      </c>
      <c r="N10" s="2">
        <f t="shared" si="4"/>
        <v>1863</v>
      </c>
      <c r="O10" s="2">
        <f t="shared" si="4"/>
        <v>1988</v>
      </c>
      <c r="P10" s="2">
        <f t="shared" si="4"/>
        <v>1992</v>
      </c>
    </row>
    <row r="12" spans="1:16" x14ac:dyDescent="0.3">
      <c r="C12" t="s">
        <v>5</v>
      </c>
    </row>
    <row r="13" spans="1:16" x14ac:dyDescent="0.3">
      <c r="C13" t="s">
        <v>6</v>
      </c>
    </row>
    <row r="14" spans="1:16" x14ac:dyDescent="0.3">
      <c r="C14" t="s">
        <v>7</v>
      </c>
      <c r="D14">
        <f>0.28*0.35*45/1000*D5/2*$B$3*1.1</f>
        <v>1552.3200000000002</v>
      </c>
      <c r="E14">
        <f t="shared" ref="E14:P14" si="5">0.28*0.35*45/1000*E5/2*$B$3*1.1</f>
        <v>1940.4</v>
      </c>
      <c r="F14">
        <f t="shared" si="5"/>
        <v>2328.48</v>
      </c>
      <c r="G14">
        <f t="shared" si="5"/>
        <v>2716.56</v>
      </c>
      <c r="H14">
        <f t="shared" si="5"/>
        <v>3104.6400000000003</v>
      </c>
      <c r="I14">
        <f t="shared" si="5"/>
        <v>3492.7200000000003</v>
      </c>
      <c r="J14">
        <f t="shared" si="5"/>
        <v>3880.8</v>
      </c>
      <c r="K14">
        <f t="shared" si="5"/>
        <v>4268.88</v>
      </c>
      <c r="L14">
        <f t="shared" si="5"/>
        <v>4656.96</v>
      </c>
      <c r="M14">
        <f t="shared" si="5"/>
        <v>5045.04</v>
      </c>
      <c r="N14">
        <f t="shared" si="5"/>
        <v>5433.12</v>
      </c>
      <c r="O14">
        <f t="shared" si="5"/>
        <v>5821.2000000000007</v>
      </c>
      <c r="P14">
        <f t="shared" si="5"/>
        <v>6209.2800000000007</v>
      </c>
    </row>
    <row r="15" spans="1:16" x14ac:dyDescent="0.3">
      <c r="A15" t="s">
        <v>9</v>
      </c>
      <c r="B15" s="1">
        <v>657</v>
      </c>
      <c r="D15" s="1">
        <f>D14*$B$15/1000</f>
        <v>1019.8742400000001</v>
      </c>
      <c r="E15" s="1">
        <f t="shared" ref="E15:P15" si="6">E14*$B$15/1000</f>
        <v>1274.8428000000001</v>
      </c>
      <c r="F15" s="1">
        <f t="shared" si="6"/>
        <v>1529.8113600000001</v>
      </c>
      <c r="G15" s="1">
        <f t="shared" si="6"/>
        <v>1784.7799199999999</v>
      </c>
      <c r="H15" s="1">
        <f t="shared" si="6"/>
        <v>2039.7484800000002</v>
      </c>
      <c r="I15" s="1">
        <f t="shared" si="6"/>
        <v>2294.71704</v>
      </c>
      <c r="J15" s="1">
        <f t="shared" si="6"/>
        <v>2549.6856000000002</v>
      </c>
      <c r="K15" s="1">
        <f t="shared" si="6"/>
        <v>2804.65416</v>
      </c>
      <c r="L15" s="1">
        <f t="shared" si="6"/>
        <v>3059.6227200000003</v>
      </c>
      <c r="M15" s="1">
        <f t="shared" si="6"/>
        <v>3314.5912799999996</v>
      </c>
      <c r="N15" s="1">
        <f t="shared" si="6"/>
        <v>3569.5598399999999</v>
      </c>
      <c r="O15" s="1">
        <f t="shared" si="6"/>
        <v>3824.5284000000001</v>
      </c>
      <c r="P15" s="1">
        <f t="shared" si="6"/>
        <v>4079.4969600000004</v>
      </c>
    </row>
    <row r="17" spans="1:16" x14ac:dyDescent="0.3">
      <c r="C17" t="s">
        <v>8</v>
      </c>
    </row>
    <row r="18" spans="1:16" x14ac:dyDescent="0.3">
      <c r="C18" t="s">
        <v>7</v>
      </c>
      <c r="D18">
        <f>0.28*0.35*52/1000*D5/2*$B$3*1.1</f>
        <v>1793.7920000000001</v>
      </c>
      <c r="E18">
        <f t="shared" ref="E18:P18" si="7">0.28*0.35*52/1000*E5/2*$B$3*1.1</f>
        <v>2242.2400000000002</v>
      </c>
      <c r="F18">
        <f t="shared" si="7"/>
        <v>2690.6880000000001</v>
      </c>
      <c r="G18">
        <f t="shared" si="7"/>
        <v>3139.136</v>
      </c>
      <c r="H18">
        <f t="shared" si="7"/>
        <v>3587.5840000000003</v>
      </c>
      <c r="I18">
        <f t="shared" si="7"/>
        <v>4036.0320000000006</v>
      </c>
      <c r="J18">
        <f t="shared" si="7"/>
        <v>4484.4800000000005</v>
      </c>
      <c r="K18">
        <f t="shared" si="7"/>
        <v>4932.9279999999999</v>
      </c>
      <c r="L18">
        <f t="shared" si="7"/>
        <v>5381.3760000000002</v>
      </c>
      <c r="M18">
        <f t="shared" si="7"/>
        <v>5829.8240000000005</v>
      </c>
      <c r="N18">
        <f t="shared" si="7"/>
        <v>6278.2719999999999</v>
      </c>
      <c r="O18">
        <f t="shared" si="7"/>
        <v>6726.72</v>
      </c>
      <c r="P18">
        <f t="shared" si="7"/>
        <v>7175.1680000000006</v>
      </c>
    </row>
    <row r="19" spans="1:16" x14ac:dyDescent="0.3">
      <c r="A19" t="s">
        <v>9</v>
      </c>
      <c r="B19" s="1">
        <v>775</v>
      </c>
      <c r="D19" s="1">
        <f>D18*$B$19/1000</f>
        <v>1390.1888000000001</v>
      </c>
      <c r="E19" s="1">
        <f t="shared" ref="E19:P19" si="8">E18*$B$19/1000</f>
        <v>1737.7360000000003</v>
      </c>
      <c r="F19" s="1">
        <f t="shared" si="8"/>
        <v>2085.2832000000003</v>
      </c>
      <c r="G19" s="1">
        <f t="shared" si="8"/>
        <v>2432.8303999999998</v>
      </c>
      <c r="H19" s="1">
        <f t="shared" si="8"/>
        <v>2780.3776000000003</v>
      </c>
      <c r="I19" s="1">
        <f t="shared" si="8"/>
        <v>3127.9248000000002</v>
      </c>
      <c r="J19" s="1">
        <f t="shared" si="8"/>
        <v>3475.4720000000007</v>
      </c>
      <c r="K19" s="1">
        <f t="shared" si="8"/>
        <v>3823.0191999999997</v>
      </c>
      <c r="L19" s="1">
        <f t="shared" si="8"/>
        <v>4170.5664000000006</v>
      </c>
      <c r="M19" s="1">
        <f t="shared" si="8"/>
        <v>4518.1136000000006</v>
      </c>
      <c r="N19" s="1">
        <f t="shared" si="8"/>
        <v>4865.6607999999997</v>
      </c>
      <c r="O19" s="1">
        <f t="shared" si="8"/>
        <v>5213.2079999999996</v>
      </c>
      <c r="P19" s="1">
        <f t="shared" si="8"/>
        <v>5560.7552000000005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0970-C5CA-478E-BCCB-4046386BD13A}">
  <dimension ref="A3:G18"/>
  <sheetViews>
    <sheetView tabSelected="1" workbookViewId="0">
      <selection activeCell="D16" sqref="D16"/>
    </sheetView>
  </sheetViews>
  <sheetFormatPr defaultRowHeight="14.4" x14ac:dyDescent="0.3"/>
  <cols>
    <col min="4" max="5" width="9.21875" bestFit="1" customWidth="1"/>
    <col min="6" max="6" width="10.6640625" bestFit="1" customWidth="1"/>
    <col min="7" max="7" width="9.21875" bestFit="1" customWidth="1"/>
  </cols>
  <sheetData>
    <row r="3" spans="1:7" x14ac:dyDescent="0.3">
      <c r="A3" t="s">
        <v>11</v>
      </c>
      <c r="B3">
        <v>45000</v>
      </c>
    </row>
    <row r="5" spans="1:7" x14ac:dyDescent="0.3">
      <c r="C5" t="s">
        <v>10</v>
      </c>
      <c r="D5">
        <v>24</v>
      </c>
      <c r="E5">
        <v>32</v>
      </c>
      <c r="F5">
        <v>40</v>
      </c>
      <c r="G5">
        <v>48</v>
      </c>
    </row>
    <row r="6" spans="1:7" x14ac:dyDescent="0.3">
      <c r="C6" t="s">
        <v>0</v>
      </c>
      <c r="D6">
        <v>300</v>
      </c>
      <c r="E6">
        <v>300</v>
      </c>
      <c r="F6">
        <v>350</v>
      </c>
      <c r="G6">
        <v>350</v>
      </c>
    </row>
    <row r="7" spans="1:7" x14ac:dyDescent="0.3">
      <c r="B7">
        <v>12</v>
      </c>
      <c r="C7" t="s">
        <v>1</v>
      </c>
      <c r="D7">
        <f>E5*B7</f>
        <v>384</v>
      </c>
      <c r="E7">
        <f>E5*B7</f>
        <v>384</v>
      </c>
      <c r="F7">
        <f>G5*B7</f>
        <v>576</v>
      </c>
      <c r="G7">
        <f>G5*B7</f>
        <v>576</v>
      </c>
    </row>
    <row r="8" spans="1:7" x14ac:dyDescent="0.3">
      <c r="C8" t="s">
        <v>2</v>
      </c>
      <c r="D8">
        <f t="shared" ref="D8:E8" si="0">$B$3*10/1000</f>
        <v>450</v>
      </c>
      <c r="E8">
        <f t="shared" si="0"/>
        <v>450</v>
      </c>
      <c r="F8">
        <f t="shared" ref="F8:G8" si="1">$B$3*12/1000</f>
        <v>540</v>
      </c>
      <c r="G8">
        <f t="shared" si="1"/>
        <v>540</v>
      </c>
    </row>
    <row r="9" spans="1:7" x14ac:dyDescent="0.3">
      <c r="C9" s="2" t="s">
        <v>12</v>
      </c>
      <c r="D9" s="2">
        <f>SUM(D5:D8)</f>
        <v>1158</v>
      </c>
      <c r="E9" s="2">
        <f>SUM(E5:E8)</f>
        <v>1166</v>
      </c>
      <c r="F9" s="2">
        <f>SUM(F5:F8)</f>
        <v>1506</v>
      </c>
      <c r="G9" s="2">
        <f>SUM(G5:G8)</f>
        <v>1514</v>
      </c>
    </row>
    <row r="10" spans="1:7" x14ac:dyDescent="0.3">
      <c r="C10" s="4" t="s">
        <v>13</v>
      </c>
      <c r="D10" s="5">
        <v>10</v>
      </c>
      <c r="E10" s="5">
        <v>10</v>
      </c>
      <c r="F10" s="5">
        <v>12</v>
      </c>
      <c r="G10" s="5">
        <v>12</v>
      </c>
    </row>
    <row r="12" spans="1:7" x14ac:dyDescent="0.3">
      <c r="C12" t="s">
        <v>5</v>
      </c>
    </row>
    <row r="13" spans="1:7" x14ac:dyDescent="0.3">
      <c r="C13" t="s">
        <v>6</v>
      </c>
    </row>
    <row r="14" spans="1:7" x14ac:dyDescent="0.3">
      <c r="C14" t="s">
        <v>7</v>
      </c>
      <c r="D14" s="3">
        <f>0.289*0.45*45/1000*D5/2*$B$3*1.1</f>
        <v>3476.2365</v>
      </c>
      <c r="E14" s="3">
        <f>0.289*0.45*45/1000*E5/2*$B$3*1.1</f>
        <v>4634.982</v>
      </c>
      <c r="F14" s="3">
        <f>0.289*0.45*45/1000*F5/2*$B$3*1.1</f>
        <v>5793.7275</v>
      </c>
      <c r="G14" s="3">
        <f>0.289*0.45*45/1000*G5/2*$B$3*1.1</f>
        <v>6952.473</v>
      </c>
    </row>
    <row r="16" spans="1:7" x14ac:dyDescent="0.3">
      <c r="C16" t="s">
        <v>18</v>
      </c>
      <c r="D16" s="6" t="s">
        <v>14</v>
      </c>
      <c r="E16" s="6" t="s">
        <v>15</v>
      </c>
      <c r="F16" s="6" t="s">
        <v>16</v>
      </c>
      <c r="G16" t="s">
        <v>17</v>
      </c>
    </row>
    <row r="18" spans="2:7" x14ac:dyDescent="0.3">
      <c r="B18" s="1"/>
      <c r="D18" s="1"/>
      <c r="E18" s="1"/>
      <c r="F18" s="1"/>
      <c r="G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EXPRESSO ECONOMIA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Pedro Monteiro</dc:creator>
  <cp:lastModifiedBy>José Pedro Monteiro</cp:lastModifiedBy>
  <dcterms:created xsi:type="dcterms:W3CDTF">2026-07-07T13:49:16Z</dcterms:created>
  <dcterms:modified xsi:type="dcterms:W3CDTF">2026-07-31T14:39:42Z</dcterms:modified>
</cp:coreProperties>
</file>